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55" windowHeight="9405" tabRatio="716" activeTab="0"/>
  </bookViews>
  <sheets>
    <sheet name="2000-2012. pályázatai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<sst xmlns="http://schemas.openxmlformats.org/spreadsheetml/2006/main" count="47" uniqueCount="44">
  <si>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Decentralizált "települési hulladék
közszolgáltatás fejlesztés"
támogatásának elnyerésére</t>
  </si>
  <si>
    <t>Hőgyes Endre Gimnázium komplex felújítása és akadálymentesítése
ÉAOP - 4.1.1/2F</t>
  </si>
  <si>
    <t>"Ha a jövőről akarsz gondoskodni, vess magot és gondozd" - Hajdúszoboszló Városi Bölcsőde fejlesztése 
ÉAOP-4.1.3/B</t>
  </si>
  <si>
    <t>Hajdúszoboszló Járóbeteg - Ellátó Centrum 
- a kistérségi egészségügyi alappillér fenntartó korszerűsítése
ÉAOP-2008- 4.1.2/B</t>
  </si>
  <si>
    <t>összesen</t>
  </si>
  <si>
    <t>benyújtott pályázatok szám:</t>
  </si>
  <si>
    <t xml:space="preserve">nyertes pályázatok száma: </t>
  </si>
  <si>
    <t>nem nyertes pály. száma:</t>
  </si>
  <si>
    <t xml:space="preserve">bírálat alatt álló pályázat: </t>
  </si>
  <si>
    <t>tartaléklistára helyezett pály.</t>
  </si>
  <si>
    <t xml:space="preserve">nyertes pályázatok aránya: </t>
  </si>
  <si>
    <t>igényelt támogatás összege:</t>
  </si>
  <si>
    <t>elnyert támogatás öszege:</t>
  </si>
  <si>
    <t xml:space="preserve">önerő összege: </t>
  </si>
  <si>
    <t>projektek teljes költsége:</t>
  </si>
  <si>
    <t xml:space="preserve">támogatás intenzitása: </t>
  </si>
  <si>
    <t xml:space="preserve">szükséges plusz forrás: </t>
  </si>
  <si>
    <t xml:space="preserve">növekedett teljes költség: </t>
  </si>
  <si>
    <t>plusz forrással együtt intenzitás:</t>
  </si>
  <si>
    <t xml:space="preserve">A pályázatok megvalósítása során felmerült egyéb költségek </t>
  </si>
  <si>
    <t>Pályázat benyújtásának éve:</t>
  </si>
  <si>
    <t xml:space="preserve">Pályázat címe </t>
  </si>
  <si>
    <t>Felmerült egyéb
költségek bruttó Ft</t>
  </si>
  <si>
    <t>Összesen felmerült egyéb
költségek bruttó Ft</t>
  </si>
  <si>
    <t xml:space="preserve">Képviselő-testületi/bizottsági
határozatok számai </t>
  </si>
  <si>
    <t>22.000.000
10.500.000
3.200.000</t>
  </si>
  <si>
    <t xml:space="preserve">35.700.000 </t>
  </si>
  <si>
    <t>176/2010. (IX. 09.) Kt. határozat
116/2011. (V. 19.) Kt. határozat 
128/2011. (IX. 19.) VMB határozat</t>
  </si>
  <si>
    <t xml:space="preserve">Városi Sportház felújítása 
LEADER pályázat </t>
  </si>
  <si>
    <t>305.904</t>
  </si>
  <si>
    <t xml:space="preserve">Hajdúszoboszló, burkolatfelújítási pályázatok </t>
  </si>
  <si>
    <t>428.259
892.132</t>
  </si>
  <si>
    <t>1.320.391</t>
  </si>
  <si>
    <t xml:space="preserve">18/2010. (II. 10.) KT határozat
</t>
  </si>
  <si>
    <t>600.000
23.488.687
4.447.500</t>
  </si>
  <si>
    <t>28.536.187</t>
  </si>
  <si>
    <t>170/2010. (IX. 09.) KT. Határozat 
193/2010. (XI. 18) KT határozat
193/2010. (XI. 18.) KT határozat</t>
  </si>
  <si>
    <t>7.434.495</t>
  </si>
  <si>
    <t>14/2010. (I. 14.) KT határozat</t>
  </si>
  <si>
    <t xml:space="preserve">MINDÖSSZESEN: </t>
  </si>
  <si>
    <t>73.296.977</t>
  </si>
  <si>
    <t>9.113.000</t>
  </si>
  <si>
    <t>A forrást a Hajdúszoboszlói
Városgazdálkodási Zrt. biztosította
129/2005. (VII.07.), 145/2005. (IX.08.) KT határozat</t>
  </si>
  <si>
    <t>2001-2013. között benyújtott pályázatok Hajdúszoboszló Város Önkormányzata és a Hajdúszoboszlói Kistérségi Többcélú Társulás által
aktualizálás dátuma: 2014. január 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</si>
</sst>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0"/>
      <color indexed="4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rgb="FF00B0F0"/>
      <name val="Calibri"/>
      <family val="2"/>
    </font>
    <font>
      <sz val="10"/>
      <color rgb="FFFF33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9" fontId="41" fillId="0" borderId="12" xfId="0" applyNumberFormat="1" applyFont="1" applyBorder="1" applyAlignment="1">
      <alignment/>
    </xf>
    <xf numFmtId="10" fontId="41" fillId="0" borderId="12" xfId="0" applyNumberFormat="1" applyFont="1" applyBorder="1" applyAlignment="1">
      <alignment/>
    </xf>
    <xf numFmtId="3" fontId="41" fillId="33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3" fontId="41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/>
    </xf>
    <xf numFmtId="3" fontId="43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2" xfId="0" applyNumberFormat="1" applyFont="1" applyBorder="1" applyAlignment="1">
      <alignment/>
    </xf>
    <xf numFmtId="10" fontId="44" fillId="0" borderId="12" xfId="0" applyNumberFormat="1" applyFont="1" applyBorder="1" applyAlignment="1">
      <alignment/>
    </xf>
    <xf numFmtId="0" fontId="41" fillId="34" borderId="12" xfId="0" applyFont="1" applyFill="1" applyBorder="1" applyAlignment="1">
      <alignment/>
    </xf>
    <xf numFmtId="3" fontId="41" fillId="34" borderId="12" xfId="0" applyNumberFormat="1" applyFont="1" applyFill="1" applyBorder="1" applyAlignment="1">
      <alignment/>
    </xf>
    <xf numFmtId="10" fontId="41" fillId="34" borderId="12" xfId="0" applyNumberFormat="1" applyFont="1" applyFill="1" applyBorder="1" applyAlignment="1">
      <alignment/>
    </xf>
    <xf numFmtId="3" fontId="42" fillId="34" borderId="12" xfId="0" applyNumberFormat="1" applyFont="1" applyFill="1" applyBorder="1" applyAlignment="1">
      <alignment/>
    </xf>
    <xf numFmtId="3" fontId="43" fillId="34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1" fillId="33" borderId="12" xfId="0" applyNumberFormat="1" applyFont="1" applyFill="1" applyBorder="1" applyAlignment="1">
      <alignment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right" vertical="center"/>
    </xf>
    <xf numFmtId="3" fontId="41" fillId="0" borderId="13" xfId="0" applyNumberFormat="1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left" vertical="center"/>
    </xf>
    <xf numFmtId="3" fontId="41" fillId="0" borderId="12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left" vertical="center" wrapText="1"/>
    </xf>
    <xf numFmtId="3" fontId="41" fillId="0" borderId="11" xfId="0" applyNumberFormat="1" applyFont="1" applyBorder="1" applyAlignment="1">
      <alignment horizontal="left" vertical="center"/>
    </xf>
    <xf numFmtId="3" fontId="41" fillId="0" borderId="14" xfId="0" applyNumberFormat="1" applyFont="1" applyBorder="1" applyAlignment="1">
      <alignment horizontal="left" vertical="center"/>
    </xf>
    <xf numFmtId="0" fontId="41" fillId="0" borderId="12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/>
    </xf>
    <xf numFmtId="1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" fontId="41" fillId="0" borderId="14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3" fontId="45" fillId="0" borderId="0" xfId="0" applyNumberFormat="1" applyFont="1" applyAlignment="1">
      <alignment horizontal="left" vertical="center"/>
    </xf>
    <xf numFmtId="3" fontId="41" fillId="33" borderId="12" xfId="0" applyNumberFormat="1" applyFont="1" applyFill="1" applyBorder="1" applyAlignment="1">
      <alignment horizontal="center" vertical="center"/>
    </xf>
    <xf numFmtId="3" fontId="41" fillId="33" borderId="12" xfId="0" applyNumberFormat="1" applyFont="1" applyFill="1" applyBorder="1" applyAlignment="1">
      <alignment horizontal="center"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8"/>
  <sheetViews>
    <sheetView tabSelected="1"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8.8515625" style="0" customWidth="1"/>
    <col min="2" max="2" width="22.00390625" style="0" customWidth="1"/>
    <col min="3" max="3" width="14.7109375" style="0" customWidth="1"/>
    <col min="4" max="4" width="14.140625" style="0" customWidth="1"/>
    <col min="5" max="5" width="14.00390625" style="0" customWidth="1"/>
    <col min="6" max="6" width="13.28125" style="0" customWidth="1"/>
    <col min="7" max="8" width="13.8515625" style="0" customWidth="1"/>
    <col min="9" max="9" width="12.8515625" style="0" customWidth="1"/>
    <col min="10" max="10" width="13.140625" style="0" customWidth="1"/>
    <col min="11" max="11" width="13.8515625" style="0" customWidth="1"/>
    <col min="12" max="12" width="15.140625" style="0" customWidth="1"/>
    <col min="13" max="13" width="15.00390625" style="0" customWidth="1"/>
    <col min="14" max="14" width="14.00390625" style="1" customWidth="1"/>
    <col min="15" max="15" width="11.00390625" style="0" customWidth="1"/>
    <col min="16" max="16" width="17.421875" style="0" customWidth="1"/>
    <col min="17" max="18" width="18.140625" style="0" customWidth="1"/>
  </cols>
  <sheetData>
    <row r="1" spans="1:16" ht="49.5" customHeight="1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2.75">
      <c r="A2" s="6"/>
      <c r="B2" s="7"/>
      <c r="C2" s="8">
        <v>2013</v>
      </c>
      <c r="D2" s="8">
        <v>2012</v>
      </c>
      <c r="E2" s="9">
        <v>2011</v>
      </c>
      <c r="F2" s="9">
        <v>2010</v>
      </c>
      <c r="G2" s="9">
        <v>2009</v>
      </c>
      <c r="H2" s="9">
        <v>2008</v>
      </c>
      <c r="I2" s="9">
        <v>2007</v>
      </c>
      <c r="J2" s="9">
        <v>2006</v>
      </c>
      <c r="K2" s="9">
        <v>2005</v>
      </c>
      <c r="L2" s="9">
        <v>2004</v>
      </c>
      <c r="M2" s="9">
        <v>2003</v>
      </c>
      <c r="N2" s="9">
        <v>2002</v>
      </c>
      <c r="O2" s="9">
        <v>2001</v>
      </c>
      <c r="P2" s="26" t="s">
        <v>4</v>
      </c>
    </row>
    <row r="3" spans="1:16" ht="12.75">
      <c r="A3" s="10" t="s">
        <v>5</v>
      </c>
      <c r="B3" s="37"/>
      <c r="C3" s="10">
        <v>4</v>
      </c>
      <c r="D3" s="10">
        <v>7</v>
      </c>
      <c r="E3" s="11">
        <v>4</v>
      </c>
      <c r="F3" s="11">
        <v>7</v>
      </c>
      <c r="G3" s="11">
        <v>20</v>
      </c>
      <c r="H3" s="11">
        <v>27</v>
      </c>
      <c r="I3" s="11">
        <v>15</v>
      </c>
      <c r="J3" s="11">
        <v>13</v>
      </c>
      <c r="K3" s="11">
        <v>10</v>
      </c>
      <c r="L3" s="11">
        <v>18</v>
      </c>
      <c r="M3" s="11">
        <v>11</v>
      </c>
      <c r="N3" s="11">
        <v>6</v>
      </c>
      <c r="O3" s="11">
        <v>1</v>
      </c>
      <c r="P3" s="27">
        <f>SUM(C3:O3)</f>
        <v>143</v>
      </c>
    </row>
    <row r="4" spans="1:16" ht="12.75">
      <c r="A4" s="10" t="s">
        <v>6</v>
      </c>
      <c r="B4" s="37"/>
      <c r="C4" s="10">
        <v>1</v>
      </c>
      <c r="D4" s="10">
        <v>3</v>
      </c>
      <c r="E4" s="11">
        <v>2</v>
      </c>
      <c r="F4" s="11">
        <v>5</v>
      </c>
      <c r="G4" s="11">
        <v>12</v>
      </c>
      <c r="H4" s="11">
        <v>20</v>
      </c>
      <c r="I4" s="11">
        <v>9</v>
      </c>
      <c r="J4" s="11">
        <v>11</v>
      </c>
      <c r="K4" s="11">
        <v>8</v>
      </c>
      <c r="L4" s="11">
        <v>11</v>
      </c>
      <c r="M4" s="11">
        <v>10</v>
      </c>
      <c r="N4" s="11">
        <v>4</v>
      </c>
      <c r="O4" s="11">
        <v>0</v>
      </c>
      <c r="P4" s="27">
        <f>SUM(C4:O4)</f>
        <v>96</v>
      </c>
    </row>
    <row r="5" spans="1:16" ht="12.75">
      <c r="A5" s="10" t="s">
        <v>7</v>
      </c>
      <c r="B5" s="37"/>
      <c r="C5" s="10">
        <v>1</v>
      </c>
      <c r="D5" s="10">
        <v>2</v>
      </c>
      <c r="E5" s="11">
        <v>2</v>
      </c>
      <c r="F5" s="11">
        <v>2</v>
      </c>
      <c r="G5" s="11">
        <v>8</v>
      </c>
      <c r="H5" s="11">
        <v>7</v>
      </c>
      <c r="I5" s="11">
        <v>6</v>
      </c>
      <c r="J5" s="11">
        <v>2</v>
      </c>
      <c r="K5" s="11">
        <v>2</v>
      </c>
      <c r="L5" s="11">
        <v>7</v>
      </c>
      <c r="M5" s="11">
        <v>1</v>
      </c>
      <c r="N5" s="11">
        <v>2</v>
      </c>
      <c r="O5" s="11">
        <v>0</v>
      </c>
      <c r="P5" s="27">
        <f>SUM(C5:O5)</f>
        <v>42</v>
      </c>
    </row>
    <row r="6" spans="1:16" ht="12.75">
      <c r="A6" s="10" t="s">
        <v>8</v>
      </c>
      <c r="B6" s="37"/>
      <c r="C6" s="10">
        <v>1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27">
        <f>SUM(C6:O6)</f>
        <v>1</v>
      </c>
    </row>
    <row r="7" spans="1:16" ht="12.75">
      <c r="A7" s="67" t="s">
        <v>9</v>
      </c>
      <c r="B7" s="68"/>
      <c r="C7" s="10">
        <v>1</v>
      </c>
      <c r="D7" s="10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27">
        <f>SUM(C7:O7)</f>
        <v>3</v>
      </c>
    </row>
    <row r="8" spans="1:16" ht="12.75">
      <c r="A8" s="10" t="s">
        <v>10</v>
      </c>
      <c r="B8" s="37"/>
      <c r="C8" s="13">
        <f>C4/C3</f>
        <v>0.25</v>
      </c>
      <c r="D8" s="12">
        <f>D4/D3</f>
        <v>0.42857142857142855</v>
      </c>
      <c r="E8" s="13">
        <f aca="true" t="shared" si="0" ref="E8:P8">E4/E3</f>
        <v>0.5</v>
      </c>
      <c r="F8" s="13">
        <f t="shared" si="0"/>
        <v>0.7142857142857143</v>
      </c>
      <c r="G8" s="13">
        <f t="shared" si="0"/>
        <v>0.6</v>
      </c>
      <c r="H8" s="13">
        <f t="shared" si="0"/>
        <v>0.7407407407407407</v>
      </c>
      <c r="I8" s="13">
        <f t="shared" si="0"/>
        <v>0.6</v>
      </c>
      <c r="J8" s="13">
        <f t="shared" si="0"/>
        <v>0.8461538461538461</v>
      </c>
      <c r="K8" s="13">
        <f t="shared" si="0"/>
        <v>0.8</v>
      </c>
      <c r="L8" s="13">
        <f t="shared" si="0"/>
        <v>0.6111111111111112</v>
      </c>
      <c r="M8" s="13">
        <f t="shared" si="0"/>
        <v>0.9090909090909091</v>
      </c>
      <c r="N8" s="13">
        <f t="shared" si="0"/>
        <v>0.6666666666666666</v>
      </c>
      <c r="O8" s="13">
        <f t="shared" si="0"/>
        <v>0</v>
      </c>
      <c r="P8" s="28">
        <f t="shared" si="0"/>
        <v>0.6713286713286714</v>
      </c>
    </row>
    <row r="9" spans="1:16" ht="12.75">
      <c r="A9" s="6"/>
      <c r="B9" s="7"/>
      <c r="C9" s="8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7"/>
    </row>
    <row r="10" spans="1:16" ht="12.75">
      <c r="A10" s="10" t="s">
        <v>11</v>
      </c>
      <c r="B10" s="37"/>
      <c r="C10" s="11">
        <v>154719407</v>
      </c>
      <c r="D10" s="11">
        <v>1461472411</v>
      </c>
      <c r="E10" s="11">
        <v>1305390650</v>
      </c>
      <c r="F10" s="11">
        <v>1647406920</v>
      </c>
      <c r="G10" s="11">
        <v>1690431927</v>
      </c>
      <c r="H10" s="11">
        <v>3850992751</v>
      </c>
      <c r="I10" s="11">
        <v>912391606</v>
      </c>
      <c r="J10" s="11">
        <v>32789990</v>
      </c>
      <c r="K10" s="11">
        <v>177508281</v>
      </c>
      <c r="L10" s="11">
        <v>2014272733</v>
      </c>
      <c r="M10" s="11">
        <v>1850059000</v>
      </c>
      <c r="N10" s="11">
        <v>608650000</v>
      </c>
      <c r="O10" s="11">
        <v>2000000</v>
      </c>
      <c r="P10" s="27">
        <f>SUM(C10:O10)</f>
        <v>15708085676</v>
      </c>
    </row>
    <row r="11" spans="1:16" ht="12.75">
      <c r="A11" s="15" t="s">
        <v>12</v>
      </c>
      <c r="B11" s="38"/>
      <c r="C11" s="16">
        <v>36139569</v>
      </c>
      <c r="D11" s="16">
        <v>474326927</v>
      </c>
      <c r="E11" s="16">
        <v>1227389911</v>
      </c>
      <c r="F11" s="16">
        <v>202098240</v>
      </c>
      <c r="G11" s="16">
        <v>1480629426</v>
      </c>
      <c r="H11" s="16">
        <v>2084588221</v>
      </c>
      <c r="I11" s="16">
        <v>87057280</v>
      </c>
      <c r="J11" s="16">
        <v>25882644</v>
      </c>
      <c r="K11" s="16">
        <v>46882781</v>
      </c>
      <c r="L11" s="16">
        <v>721126000</v>
      </c>
      <c r="M11" s="16">
        <v>1846044000</v>
      </c>
      <c r="N11" s="16">
        <v>312410000</v>
      </c>
      <c r="O11" s="16">
        <v>0</v>
      </c>
      <c r="P11" s="29">
        <f>SUM(C11:O11)</f>
        <v>8544574999</v>
      </c>
    </row>
    <row r="12" spans="1:16" ht="12.75">
      <c r="A12" s="17" t="s">
        <v>13</v>
      </c>
      <c r="B12" s="18"/>
      <c r="C12" s="19">
        <v>0</v>
      </c>
      <c r="D12" s="19">
        <v>21534453</v>
      </c>
      <c r="E12" s="11">
        <v>259735697</v>
      </c>
      <c r="F12" s="11">
        <v>26114400</v>
      </c>
      <c r="G12" s="11">
        <v>287521621</v>
      </c>
      <c r="H12" s="11">
        <v>246216629</v>
      </c>
      <c r="I12" s="11">
        <v>31859058</v>
      </c>
      <c r="J12" s="11">
        <v>25277424</v>
      </c>
      <c r="K12" s="11">
        <v>32996119</v>
      </c>
      <c r="L12" s="11">
        <v>80019000</v>
      </c>
      <c r="M12" s="11">
        <v>1625193400</v>
      </c>
      <c r="N12" s="11">
        <v>786777778</v>
      </c>
      <c r="O12" s="11">
        <v>0</v>
      </c>
      <c r="P12" s="27">
        <f>SUM(C12:O12)</f>
        <v>3423245579</v>
      </c>
    </row>
    <row r="13" spans="1:16" ht="12.75">
      <c r="A13" s="20" t="s">
        <v>14</v>
      </c>
      <c r="B13" s="39"/>
      <c r="C13" s="21">
        <f>C12+C11</f>
        <v>36139569</v>
      </c>
      <c r="D13" s="21">
        <f aca="true" t="shared" si="1" ref="D13:I13">D11+D12</f>
        <v>495861380</v>
      </c>
      <c r="E13" s="21">
        <f t="shared" si="1"/>
        <v>1487125608</v>
      </c>
      <c r="F13" s="21">
        <f t="shared" si="1"/>
        <v>228212640</v>
      </c>
      <c r="G13" s="21">
        <f t="shared" si="1"/>
        <v>1768151047</v>
      </c>
      <c r="H13" s="21">
        <f t="shared" si="1"/>
        <v>2330804850</v>
      </c>
      <c r="I13" s="21">
        <f t="shared" si="1"/>
        <v>118916338</v>
      </c>
      <c r="J13" s="21">
        <f>J12+J11</f>
        <v>51160068</v>
      </c>
      <c r="K13" s="21">
        <f>K11+K12</f>
        <v>79878900</v>
      </c>
      <c r="L13" s="21">
        <f>L11+L12</f>
        <v>801145000</v>
      </c>
      <c r="M13" s="21">
        <f>M11+M12</f>
        <v>3471237400</v>
      </c>
      <c r="N13" s="21">
        <f>N11+N12</f>
        <v>1099187778</v>
      </c>
      <c r="O13" s="21">
        <v>0</v>
      </c>
      <c r="P13" s="30">
        <f>SUM(C13:O13)</f>
        <v>11967820578</v>
      </c>
    </row>
    <row r="14" spans="1:16" ht="12.75">
      <c r="A14" s="10" t="s">
        <v>15</v>
      </c>
      <c r="B14" s="37"/>
      <c r="C14" s="13">
        <f>C11/C13</f>
        <v>1</v>
      </c>
      <c r="D14" s="13">
        <f>D11/D13</f>
        <v>0.9565716269333175</v>
      </c>
      <c r="E14" s="13">
        <f>E11/E13</f>
        <v>0.825343807138583</v>
      </c>
      <c r="F14" s="13">
        <f>F11/F13</f>
        <v>0.8855698790391278</v>
      </c>
      <c r="G14" s="13">
        <f aca="true" t="shared" si="2" ref="G14:N14">G11/G13</f>
        <v>0.8373885412743247</v>
      </c>
      <c r="H14" s="13">
        <f t="shared" si="2"/>
        <v>0.8943641167556349</v>
      </c>
      <c r="I14" s="13">
        <f t="shared" si="2"/>
        <v>0.7320884704673634</v>
      </c>
      <c r="J14" s="13">
        <f t="shared" si="2"/>
        <v>0.5059149647729162</v>
      </c>
      <c r="K14" s="13">
        <f t="shared" si="2"/>
        <v>0.5869232175205217</v>
      </c>
      <c r="L14" s="13">
        <f t="shared" si="2"/>
        <v>0.9001192043887186</v>
      </c>
      <c r="M14" s="13">
        <f t="shared" si="2"/>
        <v>0.531811509060141</v>
      </c>
      <c r="N14" s="13">
        <f t="shared" si="2"/>
        <v>0.28421895353352444</v>
      </c>
      <c r="O14" s="13">
        <v>0</v>
      </c>
      <c r="P14" s="28">
        <f>P11/P13</f>
        <v>0.7139624916091385</v>
      </c>
    </row>
    <row r="15" spans="1:16" ht="12.75">
      <c r="A15" s="6"/>
      <c r="B15" s="7"/>
      <c r="C15" s="41"/>
      <c r="D15" s="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7"/>
    </row>
    <row r="16" spans="1:16" ht="12.75">
      <c r="A16" s="22" t="s">
        <v>16</v>
      </c>
      <c r="B16" s="40"/>
      <c r="C16" s="23"/>
      <c r="D16" s="22"/>
      <c r="E16" s="23">
        <v>0</v>
      </c>
      <c r="F16" s="23">
        <v>35700000</v>
      </c>
      <c r="G16" s="23">
        <f>1320391+305904+1626295</f>
        <v>3252590</v>
      </c>
      <c r="H16" s="23">
        <f>7464495+35970682</f>
        <v>43435177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7">
        <f>SUM(C16:O16)</f>
        <v>82387767</v>
      </c>
    </row>
    <row r="17" spans="1:16" ht="12.75">
      <c r="A17" s="10" t="s">
        <v>17</v>
      </c>
      <c r="B17" s="37"/>
      <c r="C17" s="11"/>
      <c r="D17" s="10"/>
      <c r="E17" s="11">
        <v>0</v>
      </c>
      <c r="F17" s="11">
        <f>F13+F16</f>
        <v>263912640</v>
      </c>
      <c r="G17" s="11">
        <f>G13+G16</f>
        <v>1771403637</v>
      </c>
      <c r="H17" s="11">
        <f>H16+H13</f>
        <v>2374240027</v>
      </c>
      <c r="I17" s="11">
        <f aca="true" t="shared" si="3" ref="I17:N18">I13</f>
        <v>118916338</v>
      </c>
      <c r="J17" s="11">
        <f t="shared" si="3"/>
        <v>51160068</v>
      </c>
      <c r="K17" s="11">
        <f t="shared" si="3"/>
        <v>79878900</v>
      </c>
      <c r="L17" s="11">
        <f t="shared" si="3"/>
        <v>801145000</v>
      </c>
      <c r="M17" s="11">
        <f t="shared" si="3"/>
        <v>3471237400</v>
      </c>
      <c r="N17" s="11">
        <f t="shared" si="3"/>
        <v>1099187778</v>
      </c>
      <c r="O17" s="11">
        <v>0</v>
      </c>
      <c r="P17" s="27">
        <f>SUM(C17:O17)</f>
        <v>10031081788</v>
      </c>
    </row>
    <row r="18" spans="1:16" ht="12.75">
      <c r="A18" s="22" t="s">
        <v>18</v>
      </c>
      <c r="B18" s="40"/>
      <c r="C18" s="23"/>
      <c r="D18" s="24"/>
      <c r="E18" s="25"/>
      <c r="F18" s="25">
        <f>F11/F17</f>
        <v>0.7657770389474335</v>
      </c>
      <c r="G18" s="25">
        <f>G11/G17</f>
        <v>0.8358509574404809</v>
      </c>
      <c r="H18" s="25">
        <f>H11/H17</f>
        <v>0.8780023069672559</v>
      </c>
      <c r="I18" s="25">
        <f t="shared" si="3"/>
        <v>0.7320884704673634</v>
      </c>
      <c r="J18" s="25">
        <f t="shared" si="3"/>
        <v>0.5059149647729162</v>
      </c>
      <c r="K18" s="25">
        <f t="shared" si="3"/>
        <v>0.5869232175205217</v>
      </c>
      <c r="L18" s="25">
        <f t="shared" si="3"/>
        <v>0.9001192043887186</v>
      </c>
      <c r="M18" s="25">
        <f t="shared" si="3"/>
        <v>0.531811509060141</v>
      </c>
      <c r="N18" s="25">
        <f t="shared" si="3"/>
        <v>0.28421895353352444</v>
      </c>
      <c r="O18" s="25">
        <f>O14</f>
        <v>0</v>
      </c>
      <c r="P18" s="28">
        <f>P11/P17</f>
        <v>0.8518099223576981</v>
      </c>
    </row>
    <row r="21" spans="1:15" ht="12.75">
      <c r="A21" s="71" t="s">
        <v>19</v>
      </c>
      <c r="B21" s="71"/>
      <c r="C21" s="71"/>
      <c r="D21" s="71"/>
      <c r="E21" s="71"/>
      <c r="F21" s="71"/>
      <c r="G21" s="31"/>
      <c r="H21" s="32"/>
      <c r="I21" s="32"/>
      <c r="J21" s="32"/>
      <c r="K21" s="32"/>
      <c r="L21" s="32"/>
      <c r="M21" s="32"/>
      <c r="N21" s="32"/>
      <c r="O21" s="32"/>
    </row>
    <row r="22" spans="1:15" ht="21" customHeight="1">
      <c r="A22" s="72" t="s">
        <v>20</v>
      </c>
      <c r="B22" s="72"/>
      <c r="C22" s="72"/>
      <c r="D22" s="72"/>
      <c r="E22" s="73" t="s">
        <v>21</v>
      </c>
      <c r="F22" s="73"/>
      <c r="G22" s="73"/>
      <c r="H22" s="74" t="s">
        <v>22</v>
      </c>
      <c r="I22" s="72"/>
      <c r="J22" s="74" t="s">
        <v>23</v>
      </c>
      <c r="K22" s="72"/>
      <c r="L22" s="72"/>
      <c r="M22" s="74" t="s">
        <v>24</v>
      </c>
      <c r="N22" s="72"/>
      <c r="O22" s="72"/>
    </row>
    <row r="23" spans="1:15" ht="54.75" customHeight="1">
      <c r="A23" s="54">
        <v>2010</v>
      </c>
      <c r="B23" s="54"/>
      <c r="C23" s="54"/>
      <c r="D23" s="54"/>
      <c r="E23" s="46" t="s">
        <v>2</v>
      </c>
      <c r="F23" s="46"/>
      <c r="G23" s="46"/>
      <c r="H23" s="52" t="s">
        <v>25</v>
      </c>
      <c r="I23" s="53"/>
      <c r="J23" s="53" t="s">
        <v>26</v>
      </c>
      <c r="K23" s="53"/>
      <c r="L23" s="53"/>
      <c r="M23" s="46" t="s">
        <v>27</v>
      </c>
      <c r="N23" s="47"/>
      <c r="O23" s="47"/>
    </row>
    <row r="24" spans="1:15" ht="41.25" customHeight="1">
      <c r="A24" s="57">
        <v>2009</v>
      </c>
      <c r="B24" s="58"/>
      <c r="C24" s="58"/>
      <c r="D24" s="59"/>
      <c r="E24" s="49" t="s">
        <v>28</v>
      </c>
      <c r="F24" s="60"/>
      <c r="G24" s="61"/>
      <c r="H24" s="62" t="s">
        <v>29</v>
      </c>
      <c r="I24" s="63"/>
      <c r="J24" s="64" t="s">
        <v>29</v>
      </c>
      <c r="K24" s="65"/>
      <c r="L24" s="66"/>
      <c r="M24" s="49"/>
      <c r="N24" s="60"/>
      <c r="O24" s="61"/>
    </row>
    <row r="25" spans="1:15" ht="42.75" customHeight="1">
      <c r="A25" s="54">
        <v>2009</v>
      </c>
      <c r="B25" s="54"/>
      <c r="C25" s="54"/>
      <c r="D25" s="54"/>
      <c r="E25" s="46" t="s">
        <v>30</v>
      </c>
      <c r="F25" s="46"/>
      <c r="G25" s="46"/>
      <c r="H25" s="52" t="s">
        <v>31</v>
      </c>
      <c r="I25" s="53"/>
      <c r="J25" s="53" t="s">
        <v>32</v>
      </c>
      <c r="K25" s="53"/>
      <c r="L25" s="53"/>
      <c r="M25" s="55" t="s">
        <v>33</v>
      </c>
      <c r="N25" s="56"/>
      <c r="O25" s="56"/>
    </row>
    <row r="26" spans="1:15" ht="57.75" customHeight="1">
      <c r="A26" s="45">
        <v>2008</v>
      </c>
      <c r="B26" s="45"/>
      <c r="C26" s="45"/>
      <c r="D26" s="45"/>
      <c r="E26" s="46" t="s">
        <v>3</v>
      </c>
      <c r="F26" s="46"/>
      <c r="G26" s="46"/>
      <c r="H26" s="52" t="s">
        <v>34</v>
      </c>
      <c r="I26" s="53"/>
      <c r="J26" s="53" t="s">
        <v>35</v>
      </c>
      <c r="K26" s="53"/>
      <c r="L26" s="53"/>
      <c r="M26" s="46" t="s">
        <v>36</v>
      </c>
      <c r="N26" s="47"/>
      <c r="O26" s="47"/>
    </row>
    <row r="27" spans="1:15" ht="49.5" customHeight="1">
      <c r="A27" s="45">
        <v>2008</v>
      </c>
      <c r="B27" s="45"/>
      <c r="C27" s="45"/>
      <c r="D27" s="45"/>
      <c r="E27" s="46" t="s">
        <v>1</v>
      </c>
      <c r="F27" s="47"/>
      <c r="G27" s="47"/>
      <c r="H27" s="48" t="s">
        <v>37</v>
      </c>
      <c r="I27" s="48"/>
      <c r="J27" s="48" t="s">
        <v>37</v>
      </c>
      <c r="K27" s="48"/>
      <c r="L27" s="48"/>
      <c r="M27" s="47" t="s">
        <v>38</v>
      </c>
      <c r="N27" s="47"/>
      <c r="O27" s="47"/>
    </row>
    <row r="28" spans="1:15" ht="19.5" customHeight="1">
      <c r="A28" s="42" t="s">
        <v>39</v>
      </c>
      <c r="B28" s="42"/>
      <c r="C28" s="42"/>
      <c r="D28" s="42"/>
      <c r="E28" s="42"/>
      <c r="F28" s="42"/>
      <c r="G28" s="42"/>
      <c r="H28" s="42"/>
      <c r="I28" s="42"/>
      <c r="J28" s="43" t="s">
        <v>40</v>
      </c>
      <c r="K28" s="43"/>
      <c r="L28" s="43"/>
      <c r="M28" s="44"/>
      <c r="N28" s="44"/>
      <c r="O28" s="44"/>
    </row>
    <row r="29" spans="1:15" ht="12.75">
      <c r="A29" s="33"/>
      <c r="B29" s="33"/>
      <c r="C29" s="33"/>
      <c r="D29" s="33"/>
      <c r="E29" s="34"/>
      <c r="F29" s="35"/>
      <c r="G29" s="35"/>
      <c r="H29" s="36"/>
      <c r="I29" s="36"/>
      <c r="J29" s="36"/>
      <c r="K29" s="36"/>
      <c r="L29" s="36"/>
      <c r="M29" s="36"/>
      <c r="N29" s="36"/>
      <c r="O29" s="36"/>
    </row>
    <row r="30" spans="1:15" ht="70.5" customHeight="1">
      <c r="A30" s="45">
        <v>2005</v>
      </c>
      <c r="B30" s="45"/>
      <c r="C30" s="45"/>
      <c r="D30" s="45"/>
      <c r="E30" s="46" t="s">
        <v>0</v>
      </c>
      <c r="F30" s="47"/>
      <c r="G30" s="47"/>
      <c r="H30" s="48" t="s">
        <v>41</v>
      </c>
      <c r="I30" s="48"/>
      <c r="J30" s="48" t="s">
        <v>41</v>
      </c>
      <c r="K30" s="48"/>
      <c r="L30" s="48"/>
      <c r="M30" s="49" t="s">
        <v>42</v>
      </c>
      <c r="N30" s="50"/>
      <c r="O30" s="51"/>
    </row>
    <row r="34" spans="1:14" ht="12.75">
      <c r="A34" s="5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ht="12.75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1:14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</sheetData>
  <sheetProtection/>
  <mergeCells count="41">
    <mergeCell ref="A7:B7"/>
    <mergeCell ref="A1:P1"/>
    <mergeCell ref="A21:F21"/>
    <mergeCell ref="A22:D22"/>
    <mergeCell ref="E22:G22"/>
    <mergeCell ref="H22:I22"/>
    <mergeCell ref="J22:L22"/>
    <mergeCell ref="M22:O22"/>
    <mergeCell ref="A23:D23"/>
    <mergeCell ref="E23:G23"/>
    <mergeCell ref="H23:I23"/>
    <mergeCell ref="J23:L23"/>
    <mergeCell ref="M23:O23"/>
    <mergeCell ref="A24:D24"/>
    <mergeCell ref="E24:G24"/>
    <mergeCell ref="H24:I24"/>
    <mergeCell ref="J24:L24"/>
    <mergeCell ref="M24:O24"/>
    <mergeCell ref="A25:D25"/>
    <mergeCell ref="E25:G25"/>
    <mergeCell ref="H25:I25"/>
    <mergeCell ref="J25:L25"/>
    <mergeCell ref="M25:O25"/>
    <mergeCell ref="A26:D26"/>
    <mergeCell ref="E26:G26"/>
    <mergeCell ref="H26:I26"/>
    <mergeCell ref="J26:L26"/>
    <mergeCell ref="M26:O26"/>
    <mergeCell ref="A27:D27"/>
    <mergeCell ref="E27:G27"/>
    <mergeCell ref="H27:I27"/>
    <mergeCell ref="J27:L27"/>
    <mergeCell ref="M27:O27"/>
    <mergeCell ref="A28:I28"/>
    <mergeCell ref="J28:L28"/>
    <mergeCell ref="M28:O28"/>
    <mergeCell ref="A30:D30"/>
    <mergeCell ref="E30:G30"/>
    <mergeCell ref="H30:I30"/>
    <mergeCell ref="J30:L30"/>
    <mergeCell ref="M30:O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5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 Város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Enikő</dc:creator>
  <cp:keywords/>
  <dc:description/>
  <cp:lastModifiedBy>Fehér Adrienn</cp:lastModifiedBy>
  <cp:lastPrinted>2014-01-13T10:35:42Z</cp:lastPrinted>
  <dcterms:created xsi:type="dcterms:W3CDTF">2004-12-22T13:23:17Z</dcterms:created>
  <dcterms:modified xsi:type="dcterms:W3CDTF">2014-01-21T12:34:21Z</dcterms:modified>
  <cp:category/>
  <cp:version/>
  <cp:contentType/>
  <cp:contentStatus/>
</cp:coreProperties>
</file>