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leder.Tamas\Documents\Önkormányzat\Ügyiratforgalom\2017\I\"/>
    </mc:Choice>
  </mc:AlternateContent>
  <bookViews>
    <workbookView xWindow="0" yWindow="0" windowWidth="28800" windowHeight="12300"/>
  </bookViews>
  <sheets>
    <sheet name="előlap" sheetId="2" r:id="rId1"/>
    <sheet name="székhely" sheetId="1" r:id="rId2"/>
  </sheets>
  <definedNames>
    <definedName name="telepules">#REF!</definedName>
  </definedNames>
  <calcPr calcId="162913"/>
</workbook>
</file>

<file path=xl/calcChain.xml><?xml version="1.0" encoding="utf-8"?>
<calcChain xmlns="http://schemas.openxmlformats.org/spreadsheetml/2006/main">
  <c r="BE42" i="1" l="1"/>
  <c r="W21" i="1" l="1"/>
  <c r="BF13" i="1" l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E25" i="1"/>
  <c r="BE18" i="1"/>
  <c r="BE13" i="1"/>
  <c r="Q42" i="1"/>
  <c r="Q25" i="1"/>
  <c r="Q18" i="1"/>
  <c r="P13" i="1"/>
  <c r="Q13" i="1"/>
  <c r="Q46" i="1" l="1"/>
  <c r="BE46" i="1"/>
  <c r="BT46" i="1"/>
  <c r="BP46" i="1"/>
  <c r="BL46" i="1"/>
  <c r="BH46" i="1"/>
  <c r="BR46" i="1"/>
  <c r="BN46" i="1"/>
  <c r="BJ46" i="1"/>
  <c r="BF46" i="1"/>
  <c r="BS46" i="1"/>
  <c r="BQ46" i="1"/>
  <c r="BO46" i="1"/>
  <c r="BM46" i="1"/>
  <c r="BK46" i="1"/>
  <c r="BI46" i="1"/>
  <c r="BG46" i="1"/>
  <c r="AZ42" i="1"/>
  <c r="AY42" i="1"/>
  <c r="AX42" i="1"/>
  <c r="AW42" i="1"/>
  <c r="AZ25" i="1"/>
  <c r="AY25" i="1"/>
  <c r="AX25" i="1"/>
  <c r="AW25" i="1"/>
  <c r="AZ18" i="1"/>
  <c r="AY18" i="1"/>
  <c r="AX18" i="1"/>
  <c r="AW18" i="1"/>
  <c r="AZ13" i="1"/>
  <c r="AZ46" i="1" s="1"/>
  <c r="AY13" i="1"/>
  <c r="AY46" i="1" s="1"/>
  <c r="AX13" i="1"/>
  <c r="AX46" i="1" s="1"/>
  <c r="AW13" i="1"/>
  <c r="AW46" i="1" s="1"/>
  <c r="D21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7" i="1"/>
  <c r="D16" i="1"/>
  <c r="D15" i="1"/>
  <c r="D14" i="1"/>
  <c r="J42" i="1"/>
  <c r="J25" i="1"/>
  <c r="J18" i="1"/>
  <c r="J13" i="1"/>
  <c r="I42" i="1"/>
  <c r="I25" i="1"/>
  <c r="I18" i="1"/>
  <c r="I13" i="1"/>
  <c r="AT2" i="1"/>
  <c r="AL2" i="1"/>
  <c r="W2" i="1"/>
  <c r="M13" i="1"/>
  <c r="M18" i="1"/>
  <c r="M25" i="1"/>
  <c r="M46" i="1" s="1"/>
  <c r="M42" i="1"/>
  <c r="AS13" i="1"/>
  <c r="AS18" i="1"/>
  <c r="AS25" i="1"/>
  <c r="AS42" i="1"/>
  <c r="AT13" i="1"/>
  <c r="AT18" i="1"/>
  <c r="AT25" i="1"/>
  <c r="AT42" i="1"/>
  <c r="AU13" i="1"/>
  <c r="AU18" i="1"/>
  <c r="AU25" i="1"/>
  <c r="AU42" i="1"/>
  <c r="AV13" i="1"/>
  <c r="AV18" i="1"/>
  <c r="AV25" i="1"/>
  <c r="AV42" i="1"/>
  <c r="W14" i="1"/>
  <c r="W15" i="1"/>
  <c r="W16" i="1"/>
  <c r="W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W19" i="1"/>
  <c r="W20" i="1"/>
  <c r="W22" i="1"/>
  <c r="W23" i="1"/>
  <c r="W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O46" i="1" s="1"/>
  <c r="AP25" i="1"/>
  <c r="AQ25" i="1"/>
  <c r="AR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W43" i="1"/>
  <c r="W44" i="1"/>
  <c r="W45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E18" i="1"/>
  <c r="F18" i="1"/>
  <c r="G18" i="1"/>
  <c r="H18" i="1"/>
  <c r="K18" i="1"/>
  <c r="L18" i="1"/>
  <c r="N18" i="1"/>
  <c r="O18" i="1"/>
  <c r="P18" i="1"/>
  <c r="R18" i="1"/>
  <c r="S18" i="1"/>
  <c r="T18" i="1"/>
  <c r="U18" i="1"/>
  <c r="E25" i="1"/>
  <c r="F25" i="1"/>
  <c r="G25" i="1"/>
  <c r="G46" i="1" s="1"/>
  <c r="H25" i="1"/>
  <c r="K25" i="1"/>
  <c r="L25" i="1"/>
  <c r="N25" i="1"/>
  <c r="N46" i="1" s="1"/>
  <c r="O25" i="1"/>
  <c r="P25" i="1"/>
  <c r="R25" i="1"/>
  <c r="S25" i="1"/>
  <c r="S46" i="1" s="1"/>
  <c r="T25" i="1"/>
  <c r="U25" i="1"/>
  <c r="E42" i="1"/>
  <c r="F42" i="1"/>
  <c r="G42" i="1"/>
  <c r="H42" i="1"/>
  <c r="K42" i="1"/>
  <c r="L42" i="1"/>
  <c r="N42" i="1"/>
  <c r="O42" i="1"/>
  <c r="P42" i="1"/>
  <c r="R42" i="1"/>
  <c r="S42" i="1"/>
  <c r="T42" i="1"/>
  <c r="U42" i="1"/>
  <c r="E13" i="1"/>
  <c r="F13" i="1"/>
  <c r="G13" i="1"/>
  <c r="H13" i="1"/>
  <c r="K13" i="1"/>
  <c r="L13" i="1"/>
  <c r="N13" i="1"/>
  <c r="O13" i="1"/>
  <c r="R13" i="1"/>
  <c r="S13" i="1"/>
  <c r="T13" i="1"/>
  <c r="U13" i="1"/>
  <c r="V42" i="1"/>
  <c r="V25" i="1"/>
  <c r="V18" i="1"/>
  <c r="V13" i="1"/>
  <c r="V46" i="1" s="1"/>
  <c r="W18" i="1"/>
  <c r="R46" i="1" l="1"/>
  <c r="L46" i="1"/>
  <c r="F46" i="1"/>
  <c r="P46" i="1"/>
  <c r="K46" i="1"/>
  <c r="AP46" i="1"/>
  <c r="AL46" i="1"/>
  <c r="AH46" i="1"/>
  <c r="AD46" i="1"/>
  <c r="Z46" i="1"/>
  <c r="O46" i="1"/>
  <c r="H46" i="1"/>
  <c r="I46" i="1"/>
  <c r="J46" i="1"/>
  <c r="E46" i="1"/>
  <c r="AK46" i="1"/>
  <c r="AC46" i="1"/>
  <c r="AT46" i="1"/>
  <c r="W42" i="1"/>
  <c r="AG46" i="1"/>
  <c r="Y46" i="1"/>
  <c r="T46" i="1"/>
  <c r="D42" i="1"/>
  <c r="D25" i="1"/>
  <c r="D18" i="1"/>
  <c r="AQ46" i="1"/>
  <c r="AM46" i="1"/>
  <c r="AI46" i="1"/>
  <c r="AE46" i="1"/>
  <c r="AA46" i="1"/>
  <c r="W13" i="1"/>
  <c r="AR46" i="1"/>
  <c r="AN46" i="1"/>
  <c r="AJ46" i="1"/>
  <c r="AF46" i="1"/>
  <c r="AB46" i="1"/>
  <c r="X46" i="1"/>
  <c r="AV46" i="1"/>
  <c r="AU46" i="1"/>
  <c r="AS46" i="1"/>
  <c r="W25" i="1"/>
  <c r="U46" i="1"/>
  <c r="D13" i="1"/>
  <c r="D46" i="1" l="1"/>
  <c r="W46" i="1"/>
</calcChain>
</file>

<file path=xl/sharedStrings.xml><?xml version="1.0" encoding="utf-8"?>
<sst xmlns="http://schemas.openxmlformats.org/spreadsheetml/2006/main" count="9898" uniqueCount="6562">
  <si>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</si>
  <si>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</si>
  <si>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</si>
  <si>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</si>
  <si>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</si>
  <si>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</si>
  <si>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</si>
  <si>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</si>
  <si>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</si>
  <si>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</si>
  <si>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</si>
  <si>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</si>
  <si>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</si>
  <si>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</si>
  <si>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</si>
  <si>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</si>
  <si>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</si>
  <si>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</si>
  <si>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</si>
  <si>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</si>
  <si>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</si>
  <si>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</si>
  <si>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</si>
  <si>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</si>
  <si>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</si>
  <si>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</si>
  <si>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</si>
  <si>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</si>
  <si>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</si>
  <si>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</si>
  <si>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</si>
  <si>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</si>
  <si>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</si>
  <si>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</si>
  <si>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</si>
  <si>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</si>
  <si>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</si>
  <si>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</si>
  <si>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</si>
  <si>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</si>
  <si>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</si>
  <si>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</si>
  <si>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</si>
  <si>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</si>
  <si>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</si>
  <si>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</si>
  <si>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</si>
  <si>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</si>
  <si>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</si>
  <si>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</si>
  <si>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</si>
  <si>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</si>
  <si>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</si>
  <si>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</si>
  <si>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</si>
  <si>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</si>
  <si>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</si>
  <si>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</si>
  <si>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</si>
  <si>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</si>
  <si>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</si>
  <si>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</si>
  <si>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</si>
  <si>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</si>
  <si>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</si>
  <si>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</si>
  <si>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</si>
  <si>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</si>
  <si>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</si>
  <si>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</si>
  <si>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</si>
  <si>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</si>
  <si>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</si>
  <si>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</si>
  <si>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</si>
  <si>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</si>
  <si>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</si>
  <si>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</si>
  <si>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</si>
  <si>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</si>
  <si>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</si>
  <si>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</si>
  <si>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</si>
  <si>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</si>
  <si>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</si>
  <si>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</si>
  <si>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</si>
  <si>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</si>
  <si>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</si>
  <si>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</si>
  <si>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</si>
  <si>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</si>
  <si>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</si>
  <si>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</si>
  <si>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</si>
  <si>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</si>
  <si>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</si>
  <si>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</si>
  <si>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</si>
  <si>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</si>
  <si>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</si>
  <si>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</si>
  <si>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</si>
  <si>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</si>
  <si>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</si>
  <si>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</si>
  <si>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</si>
  <si>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</si>
  <si>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</si>
  <si>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</si>
  <si>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</si>
  <si>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</si>
  <si>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</si>
  <si>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</si>
  <si>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</si>
  <si>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</si>
  <si>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</si>
  <si>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</si>
  <si>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</si>
  <si>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</si>
  <si>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</si>
  <si>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</si>
  <si>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</si>
  <si>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</si>
  <si>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</si>
  <si>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</si>
  <si>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</si>
  <si>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</si>
  <si>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</si>
  <si>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</si>
  <si>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</si>
  <si>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</si>
  <si>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</si>
  <si>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</si>
  <si>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</si>
  <si>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</si>
  <si>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</si>
  <si>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</si>
  <si>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</si>
  <si>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</si>
  <si>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</si>
  <si>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</si>
  <si>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</si>
  <si>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</si>
  <si>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</si>
  <si>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</si>
  <si>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</si>
  <si>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</si>
  <si>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</si>
  <si>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</si>
  <si>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</si>
  <si>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</si>
  <si>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</si>
  <si>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</si>
  <si>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</si>
  <si>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</si>
  <si>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</si>
  <si>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</si>
  <si>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</si>
  <si>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</si>
  <si>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</si>
  <si>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</si>
  <si>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</si>
  <si>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</si>
  <si>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</si>
  <si>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</si>
  <si>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</si>
  <si>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</si>
  <si>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</si>
  <si>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</si>
  <si>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</si>
  <si>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</si>
  <si>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</si>
  <si>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</si>
  <si>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</si>
  <si>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</si>
  <si>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</si>
  <si>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</si>
  <si>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</si>
  <si>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</si>
  <si>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</si>
  <si>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</si>
  <si>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</si>
  <si>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</si>
  <si>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</si>
  <si>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</si>
  <si>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</si>
  <si>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</si>
  <si>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</si>
  <si>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</si>
  <si>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</si>
  <si>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</si>
  <si>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</si>
  <si>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</si>
  <si>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</si>
  <si>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</si>
  <si>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</si>
  <si>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</si>
  <si>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</si>
  <si>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</si>
  <si>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</si>
  <si>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</si>
  <si>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</si>
  <si>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</si>
  <si>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</si>
  <si>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</si>
  <si>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</si>
  <si>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</si>
  <si>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</si>
  <si>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</si>
  <si>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</si>
  <si>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</si>
  <si>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</si>
  <si>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</si>
  <si>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</si>
  <si>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</si>
  <si>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</si>
  <si>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</si>
  <si>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</si>
  <si>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</si>
  <si>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</si>
  <si>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</si>
  <si>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</si>
  <si>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</si>
  <si>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</si>
  <si>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</si>
  <si>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</si>
  <si>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</si>
  <si>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</si>
  <si>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</si>
  <si>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</si>
  <si>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</si>
  <si>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</si>
  <si>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</si>
  <si>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</si>
  <si>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</si>
  <si>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</si>
  <si>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</si>
  <si>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</si>
  <si>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</si>
  <si>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</si>
  <si>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</si>
  <si>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</si>
  <si>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</si>
  <si>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</si>
  <si>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</si>
  <si>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</si>
  <si>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</si>
  <si>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</si>
  <si>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</si>
  <si>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</si>
  <si>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</si>
  <si>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</si>
  <si>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</si>
  <si>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</si>
  <si>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</si>
  <si>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</si>
  <si>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</si>
  <si>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</si>
  <si>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</si>
  <si>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</si>
  <si>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</si>
  <si>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</si>
  <si>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</si>
  <si>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</si>
  <si>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</si>
  <si>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</si>
  <si>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</si>
  <si>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</si>
  <si>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</si>
  <si>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</si>
  <si>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</si>
  <si>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</si>
  <si>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</si>
  <si>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</si>
  <si>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</si>
  <si>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</si>
  <si>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</si>
  <si>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</si>
  <si>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</si>
  <si>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</si>
  <si>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</si>
  <si>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</si>
  <si>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</si>
  <si>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</si>
  <si>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</si>
  <si>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</si>
  <si>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</si>
  <si>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</si>
  <si>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</si>
  <si>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</si>
  <si>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</si>
  <si>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</si>
  <si>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</si>
  <si>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</si>
  <si>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</si>
  <si>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</si>
  <si>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</si>
  <si>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</si>
  <si>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</si>
  <si>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</si>
  <si>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</si>
  <si>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</si>
  <si>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</si>
  <si>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</si>
  <si>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</si>
  <si>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</si>
  <si>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</si>
  <si>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</si>
  <si>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</si>
  <si>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</si>
  <si>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</si>
  <si>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</si>
  <si>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</si>
  <si>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</si>
  <si>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</si>
  <si>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</si>
  <si>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</si>
  <si>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</si>
  <si>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</si>
  <si>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</si>
  <si>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</si>
  <si>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</si>
  <si>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</si>
  <si>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</si>
  <si>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</si>
  <si>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</si>
  <si>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</si>
  <si>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</si>
  <si>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</si>
  <si>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</si>
  <si>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</si>
  <si>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</si>
  <si>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</si>
  <si>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</si>
  <si>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</si>
  <si>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</si>
  <si>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</si>
  <si>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</si>
  <si>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</si>
  <si>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</si>
  <si>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</si>
  <si>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</si>
  <si>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</si>
  <si>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</si>
  <si>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</si>
  <si>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</si>
  <si>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</si>
  <si>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</si>
  <si>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</si>
  <si>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</si>
  <si>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</si>
  <si>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</si>
  <si>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</si>
  <si>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</si>
  <si>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</si>
  <si>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</si>
  <si>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</si>
  <si>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</si>
  <si>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</si>
  <si>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</si>
  <si>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</si>
  <si>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</si>
  <si>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</si>
  <si>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</si>
  <si>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</si>
  <si>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</si>
  <si>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</si>
  <si>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</si>
  <si>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</si>
  <si>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</si>
  <si>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</si>
  <si>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</si>
  <si>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</si>
  <si>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</si>
  <si>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</si>
  <si>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</si>
  <si>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</si>
  <si>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</si>
  <si>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</si>
  <si>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</si>
  <si>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</si>
  <si>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</si>
  <si>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</si>
  <si>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</si>
  <si>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</si>
  <si>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</si>
  <si>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</si>
  <si>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</si>
  <si>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</si>
  <si>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</si>
  <si>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</si>
  <si>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</si>
  <si>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</si>
  <si>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</si>
  <si>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</si>
  <si>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</si>
  <si>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</si>
  <si>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</si>
  <si>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</si>
  <si>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</si>
  <si>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</si>
  <si>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</si>
  <si>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</si>
  <si>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</si>
  <si>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</si>
  <si>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</si>
  <si>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</si>
  <si>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</si>
  <si>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</si>
  <si>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</si>
  <si>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</si>
  <si>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</si>
  <si>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</si>
  <si>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</si>
  <si>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</si>
  <si>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</si>
  <si>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</si>
  <si>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</si>
  <si>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</si>
  <si>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</si>
  <si>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</si>
  <si>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</si>
  <si>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</si>
  <si>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</si>
  <si>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</si>
  <si>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</si>
  <si>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</si>
  <si>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</si>
  <si>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</si>
  <si>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</si>
  <si>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</si>
  <si>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</si>
  <si>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</si>
  <si>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</si>
  <si>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</si>
  <si>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</si>
  <si>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</si>
  <si>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</si>
  <si>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</si>
  <si>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</si>
  <si>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</si>
  <si>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</si>
  <si>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</si>
  <si>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</si>
  <si>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</si>
  <si>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</si>
  <si>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</si>
  <si>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</si>
  <si>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</si>
  <si>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</si>
  <si>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</si>
  <si>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</si>
  <si>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</si>
  <si>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</si>
  <si>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</si>
  <si>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</si>
  <si>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</si>
  <si>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</si>
  <si>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</si>
  <si>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</si>
  <si>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</si>
  <si>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</si>
  <si>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</si>
  <si>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</si>
  <si>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</si>
  <si>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</si>
  <si>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</si>
  <si>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</si>
  <si>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</si>
  <si>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</si>
  <si>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</si>
  <si>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</si>
  <si>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</si>
  <si>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</si>
  <si>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</si>
  <si>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</si>
  <si>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</si>
  <si>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</si>
  <si>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</si>
  <si>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</si>
  <si>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</si>
  <si>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</si>
  <si>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</si>
  <si>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</si>
  <si>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</si>
  <si>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</si>
  <si>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</si>
  <si>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</si>
  <si>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</si>
  <si>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</si>
  <si>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</si>
  <si>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</si>
  <si>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</si>
  <si>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</si>
  <si>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</si>
  <si>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</si>
  <si>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</si>
  <si>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</si>
  <si>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</si>
  <si>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</si>
  <si>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</si>
  <si>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</si>
  <si>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</si>
  <si>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</si>
  <si>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</si>
  <si>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</si>
  <si>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</si>
  <si>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</si>
  <si>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</si>
  <si>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</si>
  <si>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</si>
  <si>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</si>
  <si>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</si>
  <si>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</si>
  <si>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</si>
  <si>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</si>
  <si>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</si>
  <si>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</si>
  <si>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</si>
  <si>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</si>
  <si>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</si>
  <si>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</si>
  <si>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</si>
  <si>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</si>
  <si>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</si>
  <si>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</si>
  <si>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</si>
  <si>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</si>
  <si>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</si>
  <si>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</si>
  <si>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</si>
  <si>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</si>
  <si>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</si>
  <si>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</si>
  <si>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</si>
  <si>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</si>
  <si>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</si>
  <si>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</si>
  <si>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</si>
  <si>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</si>
  <si>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</si>
  <si>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</si>
  <si>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</si>
  <si>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</si>
  <si>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</si>
  <si>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</si>
  <si>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</si>
  <si>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</si>
  <si>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</si>
  <si>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</si>
  <si>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</si>
  <si>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</si>
  <si>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</si>
  <si>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</si>
  <si>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</si>
  <si>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</si>
  <si>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</si>
  <si>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</si>
  <si>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</si>
  <si>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</si>
  <si>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</si>
  <si>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</si>
  <si>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</si>
  <si>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</si>
  <si>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</si>
  <si>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</si>
  <si>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</si>
  <si>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</si>
  <si>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</si>
  <si>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</si>
  <si>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</si>
  <si>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</si>
  <si>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</si>
  <si>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</si>
  <si>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</si>
  <si>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</si>
  <si>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</si>
  <si>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</si>
  <si>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</si>
  <si>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</si>
  <si>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</si>
  <si>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</si>
  <si>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</si>
  <si>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</si>
  <si>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</si>
  <si>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</si>
  <si>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</si>
  <si>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</si>
  <si>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</si>
  <si>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</si>
  <si>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</si>
  <si>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</si>
  <si>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</si>
  <si>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</si>
  <si>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</si>
  <si>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</si>
  <si>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</si>
  <si>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</si>
  <si>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</si>
  <si>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</si>
  <si>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</si>
  <si>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</si>
  <si>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</si>
  <si>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</si>
  <si>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</si>
  <si>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</si>
  <si>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</si>
  <si>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</si>
  <si>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</si>
  <si>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</si>
  <si>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</si>
  <si>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</si>
  <si>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</si>
  <si>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</si>
  <si>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</si>
  <si>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</si>
  <si>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</si>
  <si>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</si>
  <si>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</si>
  <si>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</si>
  <si>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</si>
  <si>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</si>
  <si>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</si>
  <si>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</si>
  <si>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</si>
  <si>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</si>
  <si>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</si>
  <si>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</si>
  <si>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</si>
  <si>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</si>
  <si>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</si>
  <si>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</si>
  <si>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</si>
  <si>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</si>
  <si>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</si>
  <si>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</si>
  <si>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</si>
  <si>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</si>
  <si>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</si>
  <si>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</si>
  <si>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</si>
  <si>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</si>
  <si>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</si>
  <si>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</si>
  <si>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</si>
  <si>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</si>
  <si>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</si>
  <si>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</si>
  <si>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</si>
  <si>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</si>
  <si>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</si>
  <si>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</si>
  <si>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</si>
  <si>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</si>
  <si>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</si>
  <si>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</si>
  <si>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</si>
  <si>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</si>
  <si>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</si>
  <si>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</si>
  <si>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</si>
  <si>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</si>
  <si>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</si>
  <si>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</si>
  <si>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</si>
  <si>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</si>
  <si>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</si>
  <si>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</si>
  <si>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</si>
  <si>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</si>
  <si>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</si>
  <si>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</si>
  <si>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</si>
  <si>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</si>
  <si>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</si>
  <si>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</si>
  <si>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</si>
  <si>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</si>
  <si>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</si>
  <si>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</si>
  <si>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</si>
  <si>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</si>
  <si>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</si>
  <si>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</si>
  <si>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</si>
  <si>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</si>
  <si>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</si>
  <si>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</si>
  <si>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</si>
  <si>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</si>
  <si>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</si>
  <si>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</si>
  <si>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</si>
  <si>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</si>
  <si>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</si>
  <si>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</si>
  <si>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</si>
  <si>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</si>
  <si>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</si>
  <si>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</si>
  <si>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</si>
  <si>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</si>
  <si>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</si>
  <si>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</si>
  <si>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</si>
  <si>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</si>
  <si>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</si>
  <si>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</si>
  <si>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</si>
  <si>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</si>
  <si>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</si>
  <si>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</si>
  <si>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</si>
  <si>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</si>
  <si>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</si>
  <si>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</si>
  <si>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</si>
  <si>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</si>
  <si>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</si>
  <si>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</si>
  <si>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</si>
  <si>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</si>
  <si>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</si>
  <si>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</si>
  <si>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</si>
  <si>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</si>
  <si>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</si>
  <si>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</si>
  <si>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</si>
  <si>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</si>
  <si>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</si>
  <si>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</si>
  <si>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</si>
  <si>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</si>
  <si>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</si>
  <si>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</si>
  <si>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</si>
  <si>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</si>
  <si>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</si>
  <si>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</si>
  <si>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</si>
  <si>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</si>
  <si>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</si>
  <si>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</si>
  <si>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</si>
  <si>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</si>
  <si>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</si>
  <si>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</si>
  <si>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</si>
  <si>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</si>
  <si>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</si>
  <si>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</si>
  <si>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</si>
  <si>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</si>
  <si>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</si>
  <si>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</si>
  <si>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</si>
  <si>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</si>
  <si>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</si>
  <si>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</si>
  <si>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</si>
  <si>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</si>
  <si>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</si>
  <si>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</si>
  <si>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</si>
  <si>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</si>
  <si>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</si>
  <si>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</si>
  <si>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</si>
  <si>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</si>
  <si>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</si>
  <si>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</si>
  <si>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</si>
  <si>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</si>
  <si>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</si>
  <si>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</si>
  <si>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</si>
  <si>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</si>
  <si>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</si>
  <si>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</si>
  <si>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</si>
  <si>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</si>
  <si>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</si>
  <si>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</si>
  <si>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</si>
  <si>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</si>
  <si>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</si>
  <si>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</si>
  <si>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</si>
  <si>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</si>
  <si>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</si>
  <si>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</si>
  <si>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</si>
  <si>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</si>
  <si>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</si>
  <si>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</si>
  <si>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</si>
  <si>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</si>
  <si>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</si>
  <si>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</si>
  <si>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</si>
  <si>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</si>
  <si>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</si>
  <si>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</si>
  <si>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</si>
  <si>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</si>
  <si>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</si>
  <si>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</si>
  <si>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</si>
  <si>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</si>
  <si>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</si>
  <si>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</si>
  <si>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</si>
  <si>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</si>
  <si>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</si>
  <si>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</si>
  <si>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</si>
  <si>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</si>
  <si>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</si>
  <si>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</si>
  <si>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</si>
  <si>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</si>
  <si>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</si>
  <si>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</si>
  <si>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</si>
  <si>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</si>
  <si>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</si>
  <si>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</si>
  <si>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</si>
  <si>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</si>
  <si>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</si>
  <si>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</si>
  <si>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</si>
  <si>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</si>
  <si>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</si>
  <si>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</si>
  <si>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</si>
  <si>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</si>
  <si>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</si>
  <si>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</si>
  <si>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</si>
  <si>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</si>
  <si>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</si>
  <si>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</si>
  <si>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</si>
  <si>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</si>
  <si>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</si>
  <si>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</si>
  <si>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</si>
  <si>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</si>
  <si>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</si>
  <si>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</si>
  <si>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</si>
  <si>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</si>
  <si>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</si>
  <si>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</si>
  <si>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</si>
  <si>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</si>
  <si>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</si>
  <si>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</si>
  <si>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</si>
  <si>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</si>
  <si>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</si>
  <si>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</si>
  <si>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</si>
  <si>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</si>
  <si>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</si>
  <si>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</si>
  <si>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</si>
  <si>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</si>
  <si>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</si>
  <si>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</si>
  <si>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</si>
  <si>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</si>
  <si>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</si>
  <si>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</si>
  <si>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</si>
  <si>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</si>
  <si>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</si>
  <si>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</si>
  <si>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</si>
  <si>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</si>
  <si>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</si>
  <si>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</si>
  <si>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</si>
  <si>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</si>
  <si>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</si>
  <si>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</si>
  <si>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</si>
  <si>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</si>
  <si>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</si>
  <si>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</si>
  <si>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</si>
  <si>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</si>
  <si>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</si>
  <si>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</si>
  <si>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</si>
  <si>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</si>
  <si>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</si>
  <si>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</si>
  <si>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</si>
  <si>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</si>
  <si>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</si>
  <si>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</si>
  <si>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</si>
  <si>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</si>
  <si>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</si>
  <si>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</si>
  <si>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</si>
  <si>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</si>
  <si>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</si>
  <si>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</si>
  <si>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</si>
  <si>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</si>
  <si>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</si>
  <si>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</si>
  <si>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</si>
  <si>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</si>
  <si>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</si>
  <si>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</si>
  <si>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</si>
  <si>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</si>
  <si>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</si>
  <si>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</si>
  <si>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</si>
  <si>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</si>
  <si>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</si>
  <si>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</si>
  <si>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</si>
  <si>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</si>
  <si>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</si>
  <si>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</si>
  <si>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</si>
  <si>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</si>
  <si>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</si>
  <si>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</si>
  <si>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</si>
  <si>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</si>
  <si>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</si>
  <si>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</si>
  <si>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</si>
  <si>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</si>
  <si>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</si>
  <si>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</si>
  <si>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</si>
  <si>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</si>
  <si>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</si>
  <si>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</si>
  <si>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</si>
  <si>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</si>
  <si>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</si>
  <si>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</si>
  <si>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</si>
  <si>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</si>
  <si>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</si>
  <si>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</si>
  <si>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</si>
  <si>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</si>
  <si>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</si>
  <si>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</si>
  <si>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</si>
  <si>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</si>
  <si>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</si>
  <si>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</si>
  <si>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</si>
  <si>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</si>
  <si>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</si>
  <si>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</si>
  <si>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</si>
  <si>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</si>
  <si>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</si>
  <si>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</si>
  <si>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</si>
  <si>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</si>
  <si>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</si>
  <si>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</si>
  <si>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</si>
  <si>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</si>
  <si>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</si>
  <si>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</si>
  <si>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</si>
  <si>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</si>
  <si>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</si>
  <si>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</si>
  <si>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</si>
  <si>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</si>
  <si>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</si>
  <si>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</si>
  <si>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</si>
  <si>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</si>
  <si>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</si>
  <si>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</si>
  <si>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</si>
  <si>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</si>
  <si>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</si>
  <si>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</si>
  <si>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</si>
  <si>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</si>
  <si>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</si>
  <si>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</si>
  <si>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</si>
  <si>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</si>
  <si>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</si>
  <si>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</si>
  <si>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</si>
  <si>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</si>
  <si>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</si>
  <si>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</si>
  <si>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</si>
  <si>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</si>
  <si>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</si>
  <si>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</si>
  <si>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</si>
  <si>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</si>
  <si>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</si>
  <si>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</si>
  <si>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</si>
  <si>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</si>
  <si>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</si>
  <si>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</si>
  <si>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</si>
  <si>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</si>
  <si>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</si>
  <si>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</si>
  <si>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</si>
  <si>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</si>
  <si>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</si>
  <si>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</si>
  <si>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</si>
  <si>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</si>
  <si>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</si>
  <si>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</si>
  <si>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</si>
  <si>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</si>
  <si>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</si>
  <si>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</si>
  <si>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</si>
  <si>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</si>
  <si>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</si>
  <si>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</si>
  <si>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</si>
  <si>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</si>
  <si>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</si>
  <si>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</si>
  <si>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</si>
  <si>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</si>
  <si>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</si>
  <si>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</si>
  <si>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</si>
  <si>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</si>
  <si>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</si>
  <si>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</si>
  <si>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</si>
  <si>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</si>
  <si>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</si>
  <si>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</si>
  <si>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</si>
  <si>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</si>
  <si>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</si>
  <si>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</si>
  <si>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</si>
  <si>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</si>
  <si>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</si>
  <si>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</si>
  <si>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</si>
  <si>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</si>
  <si>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</si>
  <si>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</si>
  <si>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</si>
  <si>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</si>
  <si>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</si>
  <si>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</si>
  <si>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</si>
  <si>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</si>
  <si>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</si>
  <si>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</si>
  <si>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</si>
  <si>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</si>
  <si>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</si>
  <si>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</si>
  <si>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</si>
  <si>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</si>
  <si>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</si>
  <si>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</si>
  <si>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</si>
  <si>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</si>
  <si>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</si>
  <si>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</si>
  <si>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</si>
  <si>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</si>
  <si>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</si>
  <si>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</si>
  <si>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</si>
  <si>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</si>
  <si>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</si>
  <si>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</si>
  <si>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</si>
  <si>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</si>
  <si>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</si>
  <si>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</si>
  <si>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</si>
  <si>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</si>
  <si>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</si>
  <si>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</si>
  <si>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</si>
  <si>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</si>
  <si>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</si>
  <si>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</si>
  <si>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</si>
  <si>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</si>
  <si>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</si>
  <si>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</si>
  <si>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</si>
  <si>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</si>
  <si>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</si>
  <si>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</si>
  <si>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</si>
  <si>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</si>
  <si>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</si>
  <si>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</si>
  <si>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</si>
  <si>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</si>
  <si>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</si>
  <si>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</si>
  <si>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</si>
  <si>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</si>
  <si>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</si>
  <si>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</si>
  <si>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</si>
  <si>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</si>
  <si>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</si>
  <si>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</si>
  <si>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</si>
  <si>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</si>
  <si>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</si>
  <si>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</si>
  <si>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</si>
  <si>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</si>
  <si>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</si>
  <si>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</si>
  <si>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</si>
  <si>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</si>
  <si>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</si>
  <si>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</si>
  <si>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</si>
  <si>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</si>
  <si>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</si>
  <si>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</si>
  <si>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</si>
  <si>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</si>
  <si>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</si>
  <si>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</si>
  <si>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</si>
  <si>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</si>
  <si>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</si>
  <si>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</si>
  <si>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</si>
  <si>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</si>
  <si>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</si>
  <si>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</si>
  <si>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</si>
  <si>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</si>
  <si>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</si>
  <si>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</si>
  <si>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</si>
  <si>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</si>
  <si>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</si>
  <si>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</si>
  <si>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</si>
  <si>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</si>
  <si>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</si>
  <si>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</si>
  <si>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</si>
  <si>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</si>
  <si>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</si>
  <si>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</si>
  <si>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</si>
  <si>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</si>
  <si>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</si>
  <si>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</si>
  <si>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</si>
  <si>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</si>
  <si>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</si>
  <si>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</si>
  <si>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</si>
  <si>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</si>
  <si>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</si>
  <si>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</si>
  <si>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</si>
  <si>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</si>
  <si>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</si>
  <si>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</si>
  <si>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</si>
  <si>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</si>
  <si>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</si>
  <si>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</si>
  <si>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</si>
  <si>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</si>
  <si>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</si>
  <si>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</si>
  <si>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</si>
  <si>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</si>
  <si>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</si>
  <si>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</si>
  <si>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</si>
  <si>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</si>
  <si>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</si>
  <si>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</si>
  <si>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</si>
  <si>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</si>
  <si>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</si>
  <si>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</si>
  <si>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</si>
  <si>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</si>
  <si>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</si>
  <si>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</si>
  <si>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</si>
  <si>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</si>
  <si>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</si>
  <si>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</si>
  <si>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</si>
  <si>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</si>
  <si>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</si>
  <si>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</si>
  <si>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</si>
  <si>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</si>
  <si>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</si>
  <si>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</si>
  <si>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</si>
  <si>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</si>
  <si>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</si>
  <si>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</si>
  <si>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</si>
  <si>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</si>
  <si>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</si>
  <si>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</si>
  <si>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</si>
  <si>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</si>
  <si>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</si>
  <si>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</si>
  <si>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</si>
  <si>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</si>
  <si>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</si>
  <si>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</si>
  <si>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</si>
  <si>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</si>
  <si>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</si>
  <si>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</si>
  <si>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</si>
  <si>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</si>
  <si>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</si>
  <si>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</si>
  <si>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</si>
  <si>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</si>
  <si>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</si>
  <si>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</si>
  <si>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</si>
  <si>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</si>
  <si>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</si>
  <si>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</si>
  <si>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</si>
  <si>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</si>
  <si>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</si>
  <si>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</si>
  <si>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</si>
  <si>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</si>
  <si>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</si>
  <si>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</si>
  <si>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</si>
  <si>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</si>
  <si>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</si>
  <si>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</si>
  <si>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</si>
  <si>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</si>
  <si>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</si>
  <si>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</si>
  <si>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</si>
  <si>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</si>
  <si>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</si>
  <si>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</si>
  <si>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</si>
  <si>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</si>
  <si>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</si>
  <si>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</si>
  <si>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</si>
  <si>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</si>
  <si>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</si>
  <si>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</si>
  <si>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</si>
  <si>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</si>
  <si>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</si>
  <si>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</si>
  <si>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</si>
  <si>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</si>
  <si>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</si>
  <si>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</si>
  <si>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</si>
  <si>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</si>
  <si>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</si>
  <si>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</si>
  <si>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</si>
  <si>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</si>
  <si>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</si>
  <si>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</si>
  <si>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</si>
  <si>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</si>
  <si>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</si>
  <si>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</si>
  <si>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</si>
  <si>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</si>
  <si>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</si>
  <si>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</si>
  <si>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</si>
  <si>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</si>
  <si>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</si>
  <si>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</si>
  <si>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</si>
  <si>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</si>
  <si>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</si>
  <si>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</si>
  <si>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</si>
  <si>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</si>
  <si>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</si>
  <si>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</si>
  <si>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</si>
  <si>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</si>
  <si>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</si>
  <si>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</si>
  <si>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</si>
  <si>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</si>
  <si>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</si>
  <si>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</si>
  <si>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</si>
  <si>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</si>
  <si>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</si>
  <si>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</si>
  <si>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</si>
  <si>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</si>
  <si>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</si>
  <si>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</si>
  <si>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</si>
  <si>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</si>
  <si>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</si>
  <si>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</si>
  <si>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</si>
  <si>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</si>
  <si>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</si>
  <si>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</si>
  <si>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</si>
  <si>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</si>
  <si>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</si>
  <si>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</si>
  <si>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</si>
  <si>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</si>
  <si>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</si>
  <si>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</si>
  <si>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</si>
  <si>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</si>
  <si>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</si>
  <si>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</si>
  <si>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</si>
  <si>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</si>
  <si>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</si>
  <si>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</si>
  <si>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</si>
  <si>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</si>
  <si>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</si>
  <si>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</si>
  <si>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</si>
  <si>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</si>
  <si>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</si>
  <si>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</si>
  <si>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</si>
  <si>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</si>
  <si>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</si>
  <si>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</si>
  <si>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</si>
  <si>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</si>
  <si>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</si>
  <si>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</si>
  <si>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</si>
  <si>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</si>
  <si>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</si>
  <si>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</si>
  <si>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</si>
  <si>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</si>
  <si>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</si>
  <si>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</si>
  <si>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</si>
  <si>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</si>
  <si>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</si>
  <si>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</si>
  <si>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</si>
  <si>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</si>
  <si>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</si>
  <si>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</si>
  <si>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</si>
  <si>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</si>
  <si>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</si>
  <si>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</si>
  <si>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</si>
  <si>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</si>
  <si>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</si>
  <si>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</si>
  <si>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</si>
  <si>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</si>
  <si>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</si>
  <si>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</si>
  <si>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</si>
  <si>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</si>
  <si>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</si>
  <si>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</si>
  <si>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</si>
  <si>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</si>
  <si>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</si>
  <si>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</si>
  <si>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</si>
  <si>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</si>
  <si>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</si>
  <si>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</si>
  <si>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</si>
  <si>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</si>
  <si>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</si>
  <si>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</si>
  <si>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</si>
  <si>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</si>
  <si>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</si>
  <si>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</si>
  <si>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</si>
  <si>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</si>
  <si>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</si>
  <si>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</si>
  <si>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</si>
  <si>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</si>
  <si>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</si>
  <si>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</si>
  <si>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</si>
  <si>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</si>
  <si>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</si>
  <si>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</si>
  <si>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</si>
  <si>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</si>
  <si>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</si>
  <si>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</si>
  <si>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</si>
  <si>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</si>
  <si>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</si>
  <si>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</si>
  <si>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</si>
  <si>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</si>
  <si>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</si>
  <si>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</si>
  <si>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</si>
  <si>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</si>
  <si>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</si>
  <si>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</si>
  <si>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</si>
  <si>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</si>
  <si>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</si>
  <si>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</si>
  <si>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</si>
  <si>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</si>
  <si>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</si>
  <si>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</si>
  <si>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</si>
  <si>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</si>
  <si>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</si>
  <si>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</si>
  <si>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</si>
  <si>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</si>
  <si>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</si>
  <si>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</si>
  <si>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</si>
  <si>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</si>
  <si>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</si>
  <si>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</si>
  <si>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</si>
  <si>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</si>
  <si>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</si>
  <si>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</si>
  <si>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</si>
  <si>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</si>
  <si>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</si>
  <si>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</si>
  <si>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</si>
  <si>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</si>
  <si>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</si>
  <si>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</si>
  <si>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</si>
  <si>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</si>
  <si>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</si>
  <si>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</si>
  <si>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</si>
  <si>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</si>
  <si>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</si>
  <si>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</si>
  <si>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</si>
  <si>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</si>
  <si>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</si>
  <si>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</si>
  <si>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</si>
  <si>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</si>
  <si>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</si>
  <si>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</si>
  <si>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</si>
  <si>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</si>
  <si>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</si>
  <si>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</si>
  <si>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</si>
  <si>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</si>
  <si>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</si>
  <si>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</si>
  <si>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</si>
  <si>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</si>
  <si>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</si>
  <si>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</si>
  <si>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</si>
  <si>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</si>
  <si>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</si>
  <si>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</si>
  <si>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</si>
  <si>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</si>
  <si>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</si>
  <si>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</si>
  <si>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</si>
  <si>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</si>
  <si>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</si>
  <si>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</si>
  <si>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</si>
  <si>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</si>
  <si>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</si>
  <si>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</si>
  <si>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</si>
  <si>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</si>
  <si>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</si>
  <si>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</si>
  <si>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</si>
  <si>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</si>
  <si>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</si>
  <si>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</si>
  <si>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</si>
  <si>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</si>
  <si>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</si>
  <si>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</si>
  <si>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</si>
  <si>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</si>
  <si>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</si>
  <si>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</si>
  <si>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</si>
  <si>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</si>
  <si>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</si>
  <si>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</si>
  <si>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</si>
  <si>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</si>
  <si>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</si>
  <si>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</si>
  <si>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</si>
  <si>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</si>
  <si>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</si>
  <si>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</si>
  <si>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</si>
  <si>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</si>
  <si>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</si>
  <si>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</si>
  <si>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</si>
  <si>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</si>
  <si>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</si>
  <si>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</si>
  <si>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</si>
  <si>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</si>
  <si>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</si>
  <si>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</si>
  <si>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</si>
  <si>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</si>
  <si>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</si>
  <si>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</si>
  <si>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</si>
  <si>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</si>
  <si>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</si>
  <si>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</si>
  <si>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</si>
  <si>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</si>
  <si>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</si>
  <si>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</si>
  <si>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</si>
  <si>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</si>
  <si>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</si>
  <si>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</si>
  <si>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</si>
  <si>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</si>
  <si>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</si>
  <si>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</si>
  <si>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</si>
  <si>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</si>
  <si>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</si>
  <si>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</si>
  <si>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</si>
  <si>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</si>
  <si>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</si>
  <si>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</si>
  <si>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</si>
  <si>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</si>
  <si>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</si>
  <si>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</si>
  <si>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</si>
  <si>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</si>
  <si>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</si>
  <si>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</si>
  <si>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</si>
  <si>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</si>
  <si>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</si>
  <si>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</si>
  <si>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</si>
  <si>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</si>
  <si>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</si>
  <si>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</si>
  <si>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</si>
  <si>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</si>
  <si>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</si>
  <si>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</si>
  <si>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</si>
  <si>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</si>
  <si>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</si>
  <si>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</si>
  <si>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</si>
  <si>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</si>
  <si>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</si>
  <si>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</si>
  <si>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</si>
  <si>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</si>
  <si>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</si>
  <si>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</si>
  <si>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</si>
  <si>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</si>
  <si>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</si>
  <si>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</si>
  <si>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</si>
  <si>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</si>
  <si>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</si>
  <si>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</si>
  <si>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</si>
  <si>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</si>
  <si>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</si>
  <si>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</si>
  <si>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</si>
  <si>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</si>
  <si>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</si>
  <si>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</si>
  <si>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</si>
  <si>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</si>
  <si>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</si>
  <si>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</si>
  <si>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</si>
  <si>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</si>
  <si>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</si>
  <si>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</si>
  <si>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</si>
  <si>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</si>
  <si>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</si>
  <si>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</si>
  <si>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</si>
  <si>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</si>
  <si>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</si>
  <si>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</si>
  <si>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</si>
  <si>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</si>
  <si>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</si>
  <si>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</si>
  <si>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</si>
  <si>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</si>
  <si>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</si>
  <si>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</si>
  <si>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</si>
  <si>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</si>
  <si>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</si>
  <si>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</si>
  <si>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</si>
  <si>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</si>
  <si>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</si>
  <si>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</si>
  <si>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</si>
  <si>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</si>
  <si>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</si>
  <si>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</si>
  <si>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</si>
  <si>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</si>
  <si>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</si>
  <si>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</si>
  <si>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</si>
  <si>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</si>
  <si>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</si>
  <si>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</si>
  <si>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</si>
  <si>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</si>
  <si>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</si>
  <si>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</si>
  <si>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</si>
  <si>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</si>
  <si>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</si>
  <si>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</si>
  <si>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</si>
  <si>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</si>
  <si>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</si>
  <si>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</si>
  <si>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</si>
  <si>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</si>
  <si>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</si>
  <si>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</si>
  <si>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</si>
  <si>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</si>
  <si>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</si>
  <si>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</si>
  <si>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</si>
  <si>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</si>
  <si>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</si>
  <si>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</si>
  <si>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</si>
  <si>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</si>
  <si>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</si>
  <si>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</si>
  <si>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</si>
  <si>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</si>
  <si>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</si>
  <si>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</si>
  <si>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</si>
  <si>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</si>
  <si>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</si>
  <si>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</si>
  <si>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</si>
  <si>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</si>
  <si>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</si>
  <si>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</si>
  <si>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</si>
  <si>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</si>
  <si>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</si>
  <si>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</si>
  <si>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</si>
  <si>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</si>
  <si>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</si>
  <si>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</si>
  <si>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</si>
  <si>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</si>
  <si>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</si>
  <si>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</si>
  <si>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</si>
  <si>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</si>
  <si>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</si>
  <si>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</si>
  <si>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</si>
  <si>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</si>
  <si>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</si>
  <si>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</si>
  <si>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</si>
  <si>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</si>
  <si>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</si>
  <si>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</si>
  <si>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</si>
  <si>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</si>
  <si>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</si>
  <si>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</si>
  <si>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</si>
  <si>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</si>
  <si>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</si>
  <si>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</si>
  <si>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</si>
  <si>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</si>
  <si>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</si>
  <si>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</si>
  <si>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</si>
  <si>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</si>
  <si>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</si>
  <si>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</si>
  <si>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</si>
  <si>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</si>
  <si>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</si>
  <si>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</si>
  <si>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</si>
  <si>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</si>
  <si>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</si>
  <si>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</si>
  <si>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</si>
  <si>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</si>
  <si>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</si>
  <si>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</si>
  <si>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</si>
  <si>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</si>
  <si>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</si>
  <si>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</si>
  <si>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</si>
  <si>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</si>
  <si>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</si>
  <si>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</si>
  <si>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</si>
  <si>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</si>
  <si>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</si>
  <si>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</si>
  <si>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</si>
  <si>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</si>
  <si>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</si>
  <si>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</si>
  <si>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</si>
  <si>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</si>
  <si>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</si>
  <si>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</si>
  <si>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</si>
  <si>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</si>
  <si>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</si>
  <si>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</si>
  <si>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</si>
  <si>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</si>
  <si>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</si>
  <si>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</si>
  <si>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</si>
  <si>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</si>
  <si>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</si>
  <si>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</si>
  <si>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</si>
  <si>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</si>
  <si>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</si>
  <si>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</si>
  <si>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</si>
  <si>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</si>
  <si>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</si>
  <si>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</si>
  <si>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</si>
  <si>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</si>
  <si>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</si>
  <si>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</si>
  <si>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</si>
  <si>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</si>
  <si>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</si>
  <si>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</si>
  <si>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</si>
  <si>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</si>
  <si>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</si>
  <si>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</si>
  <si>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</si>
  <si>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</si>
  <si>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</si>
  <si>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</si>
  <si>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</si>
  <si>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</si>
  <si>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</si>
  <si>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</si>
  <si>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</si>
  <si>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</si>
  <si>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</si>
  <si>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</si>
  <si>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</si>
  <si>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</si>
  <si>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</si>
  <si>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</si>
  <si>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</si>
  <si>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</si>
  <si>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</si>
  <si>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</si>
  <si>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</si>
  <si>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</si>
  <si>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</si>
  <si>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</si>
  <si>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</si>
  <si>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</si>
  <si>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</si>
  <si>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</si>
  <si>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</si>
  <si>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</si>
  <si>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</si>
  <si>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</si>
  <si>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</si>
  <si>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</si>
  <si>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</si>
  <si>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</si>
  <si>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</si>
  <si>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</si>
  <si>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</si>
  <si>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</si>
  <si>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</si>
  <si>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</si>
  <si>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</si>
  <si>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</si>
  <si>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</si>
  <si>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</si>
  <si>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</si>
  <si>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</si>
  <si>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</si>
  <si>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</si>
  <si>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</si>
  <si>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</si>
  <si>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</si>
  <si>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</si>
  <si>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</si>
  <si>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</si>
  <si>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</si>
  <si>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</si>
  <si>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</si>
  <si>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</si>
  <si>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</si>
  <si>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</si>
  <si>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</si>
  <si>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</si>
  <si>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</si>
  <si>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</si>
  <si>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</si>
  <si>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</si>
  <si>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</si>
  <si>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</si>
  <si>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</si>
  <si>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</si>
  <si>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</si>
  <si>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</si>
  <si>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</si>
  <si>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</si>
  <si>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</si>
  <si>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</si>
  <si>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</si>
  <si>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</si>
  <si>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</si>
  <si>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</si>
  <si>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</si>
  <si>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</si>
  <si>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</si>
  <si>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</si>
  <si>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</si>
  <si>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</si>
  <si>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</si>
  <si>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</si>
  <si>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</si>
  <si>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</si>
  <si>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</si>
  <si>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</si>
  <si>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</si>
  <si>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</si>
  <si>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</si>
  <si>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</si>
  <si>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</si>
  <si>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</si>
  <si>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</si>
  <si>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</si>
  <si>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</si>
  <si>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</si>
  <si>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</si>
  <si>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</si>
  <si>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</si>
  <si>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</si>
  <si>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</si>
  <si>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</si>
  <si>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</si>
  <si>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</si>
  <si>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</si>
  <si>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</si>
  <si>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</si>
  <si>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</si>
  <si>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</si>
  <si>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</si>
  <si>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</si>
  <si>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</si>
  <si>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</si>
  <si>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</si>
  <si>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</si>
  <si>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</si>
  <si>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</si>
  <si>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</si>
  <si>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</si>
  <si>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</si>
  <si>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</si>
  <si>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</si>
  <si>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</si>
  <si>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</si>
  <si>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</si>
  <si>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</si>
  <si>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</si>
  <si>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</si>
  <si>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</si>
  <si>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</si>
  <si>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</si>
  <si>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</si>
  <si>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</si>
  <si>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</si>
  <si>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</si>
  <si>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</si>
  <si>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</si>
  <si>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</si>
  <si>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</si>
  <si>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</si>
  <si>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</si>
  <si>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</si>
  <si>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</si>
  <si>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</si>
  <si>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</si>
  <si>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</si>
  <si>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</si>
  <si>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</si>
  <si>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</si>
  <si>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</si>
  <si>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</si>
  <si>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</si>
  <si>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</si>
  <si>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</si>
  <si>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</si>
  <si>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</si>
  <si>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</si>
  <si>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</si>
  <si>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</si>
  <si>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</si>
  <si>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</si>
  <si>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</si>
  <si>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</si>
  <si>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</si>
  <si>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</si>
  <si>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</si>
  <si>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</si>
  <si>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</si>
  <si>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</si>
  <si>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</si>
  <si>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</si>
  <si>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</si>
  <si>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</si>
  <si>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</si>
  <si>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</si>
  <si>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</si>
  <si>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</si>
  <si>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</si>
  <si>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</si>
  <si>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</si>
  <si>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</si>
  <si>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</si>
  <si>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</si>
  <si>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</si>
  <si>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</si>
  <si>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</si>
  <si>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</si>
  <si>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</si>
  <si>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</si>
  <si>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</si>
  <si>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</si>
  <si>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</si>
  <si>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</si>
  <si>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</si>
  <si>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</si>
  <si>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</si>
  <si>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</si>
  <si>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</si>
  <si>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</si>
  <si>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</si>
  <si>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</si>
  <si>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</si>
  <si>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</si>
  <si>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</si>
  <si>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</si>
  <si>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</si>
  <si>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</si>
  <si>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</si>
  <si>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</si>
  <si>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</si>
  <si>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</si>
  <si>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</si>
  <si>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</si>
  <si>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</si>
  <si>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</si>
  <si>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</si>
  <si>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</si>
  <si>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</si>
  <si>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</si>
  <si>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</si>
  <si>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</si>
  <si>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</si>
  <si>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</si>
  <si>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</si>
  <si>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</si>
  <si>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</si>
  <si>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</si>
  <si>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</si>
  <si>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</si>
  <si>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</si>
  <si>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</si>
  <si>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</si>
  <si>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</si>
  <si>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</si>
  <si>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</si>
  <si>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</si>
  <si>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</si>
  <si>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</si>
  <si>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</si>
  <si>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</si>
  <si>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</si>
  <si>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</si>
  <si>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</si>
  <si>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</si>
  <si>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</si>
  <si>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</si>
  <si>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</si>
  <si>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</si>
  <si>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</si>
  <si>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</si>
  <si>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</si>
  <si>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</si>
  <si>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</si>
  <si>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</si>
  <si>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</si>
  <si>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</si>
  <si>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</si>
  <si>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</si>
  <si>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</si>
  <si>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</si>
  <si>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</si>
  <si>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</si>
  <si>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</si>
  <si>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</si>
  <si>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</si>
  <si>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</si>
  <si>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</si>
  <si>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</si>
  <si>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</si>
  <si>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</si>
  <si>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</si>
  <si>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</si>
  <si>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</si>
  <si>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</si>
  <si>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</si>
  <si>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</si>
  <si>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</si>
  <si>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</si>
  <si>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</si>
  <si>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</si>
  <si>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</si>
  <si>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</si>
  <si>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</si>
  <si>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</si>
  <si>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</si>
  <si>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</si>
  <si>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</si>
  <si>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</si>
  <si>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</si>
  <si>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</si>
  <si>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</si>
  <si>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</si>
  <si>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</si>
  <si>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</si>
  <si>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</si>
  <si>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</si>
  <si>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</si>
  <si>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</si>
  <si>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</si>
  <si>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</si>
  <si>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</si>
  <si>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</si>
  <si>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</si>
  <si>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</si>
  <si>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</si>
  <si>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</si>
  <si>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</si>
  <si>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</si>
  <si>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</si>
  <si>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</si>
  <si>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</si>
  <si>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</si>
  <si>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</si>
  <si>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</si>
  <si>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</si>
  <si>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</si>
  <si>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</si>
  <si>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</si>
  <si>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</si>
  <si>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</si>
  <si>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</si>
  <si>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</si>
  <si>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</si>
  <si>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</si>
  <si>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</si>
  <si>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</si>
  <si>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</si>
  <si>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</si>
  <si>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</si>
  <si>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</si>
  <si>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</si>
  <si>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</si>
  <si>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</si>
  <si>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</si>
  <si>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</si>
  <si>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</si>
  <si>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</si>
  <si>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</si>
  <si>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</si>
  <si>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</si>
  <si>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</si>
  <si>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</si>
  <si>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</si>
  <si>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</si>
  <si>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</si>
  <si>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</si>
  <si>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</si>
  <si>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</si>
  <si>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</si>
  <si>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</si>
  <si>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</si>
  <si>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</si>
  <si>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</si>
  <si>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</si>
  <si>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</si>
  <si>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</si>
  <si>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</si>
  <si>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</si>
  <si>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</si>
  <si>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</si>
  <si>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</si>
  <si>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</si>
  <si>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</si>
  <si>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</si>
  <si>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</si>
  <si>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</si>
  <si>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</si>
  <si>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</si>
  <si>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</si>
  <si>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</si>
  <si>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</si>
  <si>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</si>
  <si>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</si>
  <si>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</si>
  <si>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</si>
  <si>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</si>
  <si>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</si>
  <si>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</si>
  <si>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</si>
  <si>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</si>
  <si>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</si>
  <si>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</si>
  <si>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</si>
  <si>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</si>
  <si>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</si>
  <si>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</si>
  <si>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</si>
  <si>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</si>
  <si>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</si>
  <si>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</si>
  <si>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</si>
  <si>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</si>
  <si>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</si>
  <si>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</si>
  <si>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</si>
  <si>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</si>
  <si>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</si>
  <si>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</si>
  <si>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</si>
  <si>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</si>
  <si>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</si>
  <si>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</si>
  <si>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</si>
  <si>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</si>
  <si>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</si>
  <si>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</si>
  <si>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</si>
  <si>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</si>
  <si>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</si>
  <si>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</si>
  <si>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</si>
  <si>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</si>
  <si>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</si>
  <si>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</si>
  <si>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</si>
  <si>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</si>
  <si>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</si>
  <si>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</si>
  <si>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</si>
  <si>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</si>
  <si>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</si>
  <si>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</si>
  <si>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</si>
  <si>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</si>
  <si>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</si>
  <si>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</si>
  <si>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</si>
  <si>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</si>
  <si>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</si>
  <si>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</si>
  <si>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</si>
  <si>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</si>
  <si>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</si>
  <si>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</si>
  <si>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</si>
  <si>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</si>
  <si>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</si>
  <si>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</si>
  <si>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</si>
  <si>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</si>
  <si>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</si>
  <si>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</si>
  <si>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</si>
  <si>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</si>
  <si>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</si>
  <si>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</si>
  <si>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</si>
  <si>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</si>
  <si>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</si>
  <si>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</si>
  <si>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</si>
  <si>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</si>
  <si>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</si>
  <si>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</si>
  <si>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</si>
  <si>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</si>
  <si>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</si>
  <si>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</si>
  <si>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</si>
  <si>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</si>
  <si>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</si>
  <si>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</si>
  <si>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</si>
  <si>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</si>
  <si>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</si>
  <si>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</si>
  <si>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</si>
  <si>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</si>
  <si>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</si>
  <si>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</si>
  <si>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</si>
  <si>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</si>
  <si>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</si>
  <si>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</si>
  <si>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</si>
  <si>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</si>
  <si>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</si>
  <si>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</si>
  <si>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</si>
  <si>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</si>
  <si>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</si>
  <si>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</si>
  <si>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</si>
  <si>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</si>
  <si>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</si>
  <si>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</si>
  <si>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</si>
  <si>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</si>
  <si>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</si>
  <si>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</si>
  <si>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</si>
  <si>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</si>
  <si>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</si>
  <si>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</si>
  <si>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</si>
  <si>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</si>
  <si>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</si>
  <si>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</si>
  <si>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</si>
  <si>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</si>
  <si>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</si>
  <si>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</si>
  <si>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</si>
  <si>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</si>
  <si>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</si>
  <si>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</si>
  <si>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</si>
  <si>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</si>
  <si>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</si>
  <si>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</si>
  <si>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</si>
  <si>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</si>
  <si>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</si>
  <si>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</si>
  <si>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</si>
  <si>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</si>
  <si>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</si>
  <si>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</si>
  <si>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</si>
  <si>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</si>
  <si>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</si>
  <si>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</si>
  <si>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</si>
  <si>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</si>
  <si>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</si>
  <si>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</si>
  <si>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</si>
  <si>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</si>
  <si>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</si>
  <si>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</si>
  <si>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</si>
  <si>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</si>
  <si>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</si>
  <si>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</si>
  <si>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</si>
  <si>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</si>
  <si>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</si>
  <si>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</si>
  <si>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</si>
  <si>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</si>
  <si>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</si>
  <si>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</si>
  <si>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</si>
  <si>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</si>
  <si>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</si>
  <si>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</si>
  <si>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</si>
  <si>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</si>
  <si>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</si>
  <si>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</si>
  <si>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</si>
  <si>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</si>
  <si>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</si>
  <si>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</si>
  <si>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</si>
  <si>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</si>
  <si>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</si>
  <si>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</si>
  <si>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</si>
  <si>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</si>
  <si>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</si>
  <si>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</si>
  <si>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</si>
  <si>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</si>
  <si>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</si>
  <si>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</si>
  <si>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</si>
  <si>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</si>
  <si>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</si>
  <si>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</si>
  <si>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</si>
  <si>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</si>
  <si>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</si>
  <si>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</si>
  <si>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</si>
  <si>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</si>
  <si>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</si>
  <si>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</si>
  <si>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</si>
  <si>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</si>
  <si>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</si>
  <si>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</si>
  <si>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</si>
  <si>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</si>
  <si>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</si>
  <si>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</si>
  <si>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</si>
  <si>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</si>
  <si>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</si>
  <si>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</si>
  <si>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</si>
  <si>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</si>
  <si>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</si>
  <si>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</si>
  <si>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</si>
  <si>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</si>
  <si>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</si>
  <si>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</si>
  <si>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</si>
  <si>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</si>
  <si>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</si>
  <si>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</si>
  <si>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</si>
  <si>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</si>
  <si>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</si>
  <si>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</si>
  <si>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</si>
  <si>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</si>
  <si>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</si>
  <si>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</si>
  <si>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</si>
  <si>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</si>
  <si>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</si>
  <si>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</si>
  <si>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</si>
  <si>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</si>
  <si>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</si>
  <si>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</si>
  <si>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</si>
  <si>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</si>
  <si>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</si>
  <si>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</si>
  <si>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</si>
  <si>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</si>
  <si>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</si>
  <si>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</si>
  <si>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</si>
  <si>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</si>
  <si>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</si>
  <si>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</si>
  <si>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</si>
  <si>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</si>
  <si>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</si>
  <si>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</si>
  <si>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</si>
  <si>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</si>
  <si>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</si>
  <si>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</si>
  <si>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</si>
  <si>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</si>
  <si>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</si>
  <si>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</si>
  <si>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</si>
  <si>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</si>
  <si>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</si>
  <si>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</si>
  <si>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</si>
  <si>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</si>
  <si>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</si>
  <si>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</si>
  <si>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</si>
  <si>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</si>
  <si>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</si>
  <si>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</si>
  <si>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</si>
  <si>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</si>
  <si>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</si>
  <si>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</si>
  <si>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</si>
  <si>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</si>
  <si>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</si>
  <si>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</si>
  <si>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</si>
  <si>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</si>
  <si>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</si>
  <si>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</si>
  <si>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</si>
  <si>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</si>
  <si>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</si>
  <si>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</si>
  <si>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</si>
  <si>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</si>
  <si>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</si>
  <si>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</si>
  <si>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</si>
  <si>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</si>
  <si>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</si>
  <si>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</si>
  <si>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</si>
  <si>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</si>
  <si>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</si>
  <si>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</si>
  <si>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</si>
  <si>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</si>
  <si>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</si>
  <si>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</si>
  <si>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</si>
  <si>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</si>
  <si>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</si>
  <si>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</si>
  <si>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</si>
  <si>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</si>
  <si>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</si>
  <si>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</si>
  <si>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</si>
  <si>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</si>
  <si>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</si>
  <si>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</si>
  <si>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</si>
  <si>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</si>
  <si>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</si>
  <si>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</si>
  <si>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</si>
  <si>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</si>
  <si>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</si>
  <si>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</si>
  <si>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</si>
  <si>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</si>
  <si>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</si>
  <si>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</si>
  <si>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</si>
  <si>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</si>
  <si>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</si>
  <si>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</si>
  <si>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</si>
  <si>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</si>
  <si>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</si>
  <si>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</si>
  <si>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</si>
  <si>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</si>
  <si>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</si>
  <si>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</si>
  <si>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</si>
  <si>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</si>
  <si>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</si>
  <si>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</si>
  <si>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</si>
  <si>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</si>
  <si>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</si>
  <si>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</si>
  <si>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</si>
  <si>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</si>
  <si>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</si>
  <si>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</si>
  <si>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</si>
  <si>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</si>
  <si>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</si>
  <si>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</si>
  <si>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</si>
  <si>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</si>
  <si>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</si>
  <si>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</si>
  <si>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</si>
  <si>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</si>
  <si>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</si>
  <si>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</si>
  <si>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</si>
  <si>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</si>
  <si>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</si>
  <si>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</si>
  <si>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</si>
  <si>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</si>
  <si>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</si>
  <si>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</si>
  <si>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</si>
  <si>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</si>
  <si>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</si>
  <si>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</si>
  <si>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</si>
  <si>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</si>
  <si>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</si>
  <si>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</si>
  <si>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</si>
  <si>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</si>
  <si>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</si>
  <si>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</si>
  <si>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</si>
  <si>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</si>
  <si>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</si>
  <si>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</si>
  <si>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</si>
  <si>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</si>
  <si>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</si>
  <si>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</si>
  <si>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</si>
  <si>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</si>
  <si>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</si>
  <si>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</si>
  <si>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</si>
  <si>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</si>
  <si>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</si>
  <si>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</si>
  <si>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</si>
  <si>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</si>
  <si>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</si>
  <si>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</si>
  <si>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</si>
  <si>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</si>
  <si>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</si>
  <si>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</si>
  <si>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</si>
  <si>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</si>
  <si>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</si>
  <si>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</si>
  <si>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</si>
  <si>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</si>
  <si>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</si>
  <si>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</si>
  <si>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</si>
  <si>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</si>
  <si>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</si>
  <si>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</si>
  <si>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</si>
  <si>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</si>
  <si>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</si>
  <si>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</si>
  <si>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</si>
  <si>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</si>
  <si>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</si>
  <si>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</si>
  <si>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</si>
  <si>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</si>
  <si>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</si>
  <si>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</si>
  <si>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</si>
  <si>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</si>
  <si>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</si>
  <si>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</si>
  <si>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</si>
  <si>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</si>
  <si>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</si>
  <si>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</si>
  <si>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</si>
  <si>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</si>
  <si>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</si>
  <si>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</si>
  <si>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</si>
  <si>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</si>
  <si>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</si>
  <si>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</si>
  <si>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</si>
  <si>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</si>
  <si>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</si>
  <si>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</si>
  <si>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</si>
  <si>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</si>
  <si>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</si>
  <si>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</si>
  <si>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</si>
  <si>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</si>
  <si>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</si>
  <si>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</si>
  <si>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</si>
  <si>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</si>
  <si>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</si>
  <si>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</si>
  <si>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</si>
  <si>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</si>
  <si>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</si>
  <si>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</si>
  <si>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</si>
  <si>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</si>
  <si>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</si>
  <si>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</si>
  <si>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</si>
  <si>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</si>
  <si>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</si>
  <si>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</si>
  <si>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</si>
  <si>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</si>
  <si>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</si>
  <si>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</si>
  <si>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</si>
  <si>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</si>
  <si>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</si>
  <si>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</si>
  <si>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</si>
  <si>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</si>
  <si>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</si>
  <si>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</si>
  <si>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</si>
  <si>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</si>
  <si>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</si>
  <si>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</si>
  <si>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</si>
  <si>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</si>
  <si>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</si>
  <si>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</si>
  <si>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</si>
  <si>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</si>
  <si>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</si>
  <si>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</si>
  <si>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</si>
  <si>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</si>
  <si>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</si>
  <si>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</si>
  <si>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</si>
  <si>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</si>
  <si>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</si>
  <si>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</si>
  <si>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</si>
  <si>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</si>
  <si>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</si>
  <si>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</si>
  <si>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</si>
  <si>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</si>
  <si>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</si>
  <si>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</si>
  <si>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</si>
  <si>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</si>
  <si>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</si>
  <si>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</si>
  <si>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</si>
  <si>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</si>
  <si>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</si>
  <si>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</si>
  <si>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</si>
  <si>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</si>
  <si>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</si>
  <si>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</si>
  <si>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</si>
  <si>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</si>
  <si>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</si>
  <si>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</si>
  <si>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</si>
  <si>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</si>
  <si>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</si>
  <si>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</si>
  <si>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</si>
  <si>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</si>
  <si>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</si>
  <si>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</si>
  <si>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</si>
  <si>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</si>
  <si>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</si>
  <si>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</si>
  <si>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</si>
  <si>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</si>
  <si>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</si>
  <si>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</si>
  <si>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</si>
  <si>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</si>
  <si>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</si>
  <si>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</si>
  <si>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</si>
  <si>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</si>
  <si>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</si>
  <si>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</si>
  <si>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</si>
  <si>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</si>
  <si>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</si>
  <si>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</si>
  <si>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</si>
  <si>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</si>
  <si>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</si>
  <si>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</si>
  <si>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</si>
  <si>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</si>
  <si>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</si>
  <si>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</si>
  <si>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</si>
  <si>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</si>
  <si>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</si>
  <si>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</si>
  <si>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</si>
  <si>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</si>
  <si>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</si>
  <si>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</si>
  <si>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</si>
  <si>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</si>
  <si>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</si>
  <si>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</si>
  <si>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</si>
  <si>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</si>
  <si>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</si>
  <si>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</si>
  <si>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</si>
  <si>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</si>
  <si>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</si>
  <si>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</si>
  <si>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</si>
  <si>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</si>
  <si>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</si>
  <si>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</si>
  <si>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</si>
  <si>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</si>
  <si>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</si>
  <si>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</si>
  <si>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</si>
  <si>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</si>
  <si>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</si>
  <si>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</si>
  <si>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</si>
  <si>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</si>
  <si>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</si>
  <si>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</si>
  <si>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</si>
  <si>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</si>
  <si>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</si>
  <si>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</si>
  <si>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</si>
  <si>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</si>
  <si>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</si>
  <si>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</si>
  <si>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</si>
  <si>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</si>
  <si>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</si>
  <si>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</si>
  <si>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</si>
  <si>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</si>
  <si>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</si>
  <si>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</si>
  <si>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</si>
  <si>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</si>
  <si>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</si>
  <si>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</si>
  <si>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</si>
  <si>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</si>
  <si>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</si>
  <si>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</si>
  <si>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</si>
  <si>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</si>
  <si>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</si>
  <si>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</si>
  <si>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</si>
  <si>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</si>
  <si>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</si>
  <si>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</si>
  <si>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</si>
  <si>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</si>
  <si>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</si>
  <si>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</si>
  <si>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</si>
  <si>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</si>
  <si>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</si>
  <si>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</si>
  <si>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</si>
  <si>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</si>
  <si>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</si>
  <si>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</si>
  <si>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</si>
  <si>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</si>
  <si>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</si>
  <si>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</si>
  <si>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</si>
  <si>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</si>
  <si>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</si>
  <si>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</si>
  <si>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</si>
  <si>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</si>
  <si>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</si>
  <si>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</si>
  <si>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</si>
  <si>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</si>
  <si>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</si>
  <si>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</si>
  <si>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</si>
  <si>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</si>
  <si>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</si>
  <si>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</si>
  <si>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</si>
  <si>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</si>
  <si>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</si>
  <si>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</si>
  <si>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</si>
  <si>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</si>
  <si>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</si>
  <si>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</si>
  <si>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</si>
  <si>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</si>
  <si>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</si>
  <si>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</si>
  <si>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</si>
  <si>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</si>
  <si>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</si>
  <si>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</si>
  <si>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</si>
  <si>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</si>
  <si>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</si>
  <si>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</si>
  <si>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</si>
  <si>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</si>
  <si>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</si>
  <si>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</si>
  <si>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</si>
  <si>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</si>
  <si>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</si>
  <si>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</si>
  <si>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</si>
  <si>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</si>
  <si>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</si>
  <si>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</si>
  <si>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</si>
  <si>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</si>
  <si>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</si>
  <si>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</si>
  <si>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</si>
  <si>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</si>
  <si>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</si>
  <si>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</si>
  <si>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</si>
  <si>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</si>
  <si>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</si>
  <si>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</si>
  <si>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</si>
  <si>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</si>
  <si>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</si>
  <si>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</si>
  <si>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</si>
  <si>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</si>
  <si>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</si>
  <si>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</si>
  <si>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</si>
  <si>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</si>
  <si>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</si>
  <si>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</si>
  <si>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</si>
  <si>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</si>
  <si>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</si>
  <si>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</si>
  <si>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</si>
  <si>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</si>
  <si>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</si>
  <si>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</si>
  <si>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</si>
  <si>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</si>
  <si>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</si>
  <si>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</si>
  <si>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</si>
  <si>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</si>
  <si>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</si>
  <si>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</si>
  <si>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</si>
  <si>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</si>
  <si>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</si>
  <si>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</si>
  <si>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</si>
  <si>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</si>
  <si>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</si>
  <si>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</si>
  <si>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</si>
  <si>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</si>
  <si>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</si>
  <si>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</si>
  <si>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</si>
  <si>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</si>
  <si>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</si>
  <si>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</si>
  <si>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</si>
  <si>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</si>
  <si>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</si>
  <si>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</si>
  <si>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</si>
  <si>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</si>
  <si>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</si>
  <si>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</si>
  <si>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</si>
  <si>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</si>
  <si>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</si>
  <si>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</si>
  <si>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</si>
  <si>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</si>
  <si>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</si>
  <si>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</si>
  <si>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</si>
  <si>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</si>
  <si>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</si>
  <si>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</si>
  <si>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</si>
  <si>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</si>
  <si>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</si>
  <si>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</si>
  <si>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</si>
  <si>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</si>
  <si>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</si>
  <si>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</si>
  <si>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</si>
  <si>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</si>
  <si>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</si>
  <si>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</si>
  <si>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</si>
  <si>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</si>
  <si>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</si>
  <si>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</si>
  <si>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</si>
  <si>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</si>
  <si>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</si>
  <si>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</si>
  <si>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</si>
  <si>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</si>
  <si>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</si>
  <si>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</si>
  <si>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</si>
  <si>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</si>
  <si>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</si>
  <si>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</si>
  <si>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</si>
  <si>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</si>
  <si>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</si>
  <si>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</si>
  <si>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</si>
  <si>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</si>
  <si>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</si>
  <si>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</si>
  <si>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</si>
  <si>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</si>
  <si>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</si>
  <si>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</si>
  <si>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</si>
  <si>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</si>
  <si>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</si>
  <si>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</si>
  <si>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</si>
  <si>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</si>
  <si>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</si>
  <si>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</si>
  <si>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</si>
  <si>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</si>
  <si>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</si>
  <si>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</si>
  <si>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</si>
  <si>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</si>
  <si>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</si>
  <si>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</si>
  <si>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</si>
  <si>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</si>
  <si>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</si>
  <si>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</si>
  <si>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</si>
  <si>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</si>
  <si>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</si>
  <si>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</si>
  <si>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</si>
  <si>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</si>
  <si>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</si>
  <si>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</si>
  <si>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</si>
  <si>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</si>
  <si>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</si>
  <si>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</si>
  <si>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</si>
  <si>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</si>
  <si>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</si>
  <si>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</si>
  <si>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</si>
  <si>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</si>
  <si>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</si>
  <si>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</si>
  <si>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</si>
  <si>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</si>
  <si>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</si>
  <si>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</si>
  <si>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</si>
  <si>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</si>
  <si>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</si>
  <si>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</si>
  <si>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</si>
  <si>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</si>
  <si>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</si>
  <si>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</si>
  <si>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</si>
  <si>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</si>
  <si>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</si>
  <si>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</si>
  <si>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</si>
  <si>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</si>
  <si>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</si>
  <si>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</si>
  <si>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</si>
  <si>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</si>
  <si>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</si>
  <si>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</si>
  <si>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</si>
  <si>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</si>
  <si>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</si>
  <si>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</si>
  <si>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</si>
  <si>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</si>
  <si>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</si>
  <si>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</si>
  <si>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</si>
  <si>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</si>
  <si>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</si>
  <si>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</si>
  <si>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</si>
  <si>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</si>
  <si>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</si>
  <si>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</si>
  <si>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</si>
  <si>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</si>
  <si>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</si>
  <si>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</si>
  <si>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</si>
  <si>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</si>
  <si>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</si>
  <si>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</si>
  <si>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</si>
  <si>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</si>
  <si>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</si>
  <si>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</si>
  <si>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</si>
  <si>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</si>
  <si>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</si>
  <si>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</si>
  <si>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</si>
  <si>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</si>
  <si>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</si>
  <si>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</si>
  <si>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</si>
  <si>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</si>
  <si>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</si>
  <si>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</si>
  <si>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</si>
  <si>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</si>
  <si>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</si>
  <si>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</si>
  <si>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</si>
  <si>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</si>
  <si>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</si>
  <si>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</si>
  <si>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</si>
  <si>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</si>
  <si>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</si>
  <si>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</si>
  <si>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</si>
  <si>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</si>
  <si>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</si>
  <si>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</si>
  <si>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</si>
  <si>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</si>
  <si>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</si>
  <si>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</si>
  <si>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</si>
  <si>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</si>
  <si>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</si>
  <si>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</si>
  <si>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</si>
  <si>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</si>
  <si>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</si>
  <si>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</si>
  <si>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</si>
  <si>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</si>
  <si>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</si>
  <si>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</si>
  <si>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</si>
  <si>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</si>
  <si>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</si>
  <si>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</si>
  <si>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</si>
  <si>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</si>
  <si>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</si>
  <si>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</si>
  <si>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</si>
  <si>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</si>
  <si>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</si>
  <si>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</si>
  <si>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</si>
  <si>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</si>
  <si>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</si>
  <si>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</si>
  <si>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</si>
  <si>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</si>
  <si>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</si>
  <si>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</si>
  <si>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</si>
  <si>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</si>
  <si>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</si>
  <si>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</si>
  <si>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</si>
  <si>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</si>
  <si>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</si>
  <si>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</si>
  <si>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</si>
  <si>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</si>
  <si>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</si>
  <si>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</si>
  <si>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</si>
  <si>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</si>
  <si>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</si>
  <si>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</si>
  <si>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</si>
  <si>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</si>
  <si>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</si>
  <si>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</si>
  <si>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</si>
  <si>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</si>
  <si>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</si>
  <si>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</si>
  <si>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</si>
  <si>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</si>
  <si>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</si>
  <si>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</si>
  <si>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</si>
  <si>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</si>
  <si>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</si>
  <si>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</si>
  <si>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</si>
  <si>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</si>
  <si>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</si>
  <si>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</si>
  <si>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</si>
  <si>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</si>
  <si>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</si>
  <si>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</si>
  <si>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</si>
  <si>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</si>
  <si>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</si>
  <si>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</si>
  <si>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</si>
  <si>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</si>
  <si>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</si>
  <si>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</si>
  <si>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</si>
  <si>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</si>
  <si>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</si>
  <si>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</si>
  <si>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</si>
  <si>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</si>
  <si>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</si>
  <si>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</si>
  <si>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</si>
  <si>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</si>
  <si>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</si>
  <si>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</si>
  <si>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</si>
  <si>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</si>
  <si>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</si>
  <si>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</si>
  <si>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</si>
  <si>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</si>
  <si>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</si>
  <si>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</si>
  <si>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</si>
  <si>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</si>
  <si>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</si>
  <si>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</si>
  <si>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</si>
  <si>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</si>
  <si>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</si>
  <si>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</si>
  <si>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</si>
  <si>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</si>
  <si>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</si>
  <si>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</si>
  <si>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</si>
  <si>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</si>
  <si>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</si>
  <si>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</si>
  <si>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</si>
  <si>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</si>
  <si>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</si>
  <si>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</si>
  <si>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</si>
  <si>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</si>
  <si>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</si>
  <si>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</si>
  <si>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</si>
  <si>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</si>
  <si>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</si>
  <si>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</si>
  <si>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</si>
  <si>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</si>
  <si>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</si>
  <si>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</si>
  <si>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</si>
  <si>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</si>
  <si>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</si>
  <si>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</si>
  <si>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</si>
  <si>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</si>
  <si>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</si>
  <si>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</si>
  <si>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</si>
  <si>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</si>
  <si>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</si>
  <si>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</si>
  <si>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</si>
  <si>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</si>
  <si>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</si>
  <si>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</si>
  <si>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</si>
  <si>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</si>
  <si>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</si>
  <si>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</si>
  <si>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</si>
  <si>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</si>
  <si>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</si>
  <si>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</si>
  <si>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</si>
  <si>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</si>
  <si>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</si>
  <si>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</si>
  <si>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</si>
  <si>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</si>
  <si>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</si>
  <si>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</si>
  <si>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</si>
  <si>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</si>
  <si>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</si>
  <si>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</si>
  <si>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</si>
  <si>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</si>
  <si>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</si>
  <si>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</si>
  <si>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</si>
  <si>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</si>
  <si>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</si>
  <si>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</si>
  <si>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</si>
  <si>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</si>
  <si>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</si>
  <si>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</si>
  <si>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</si>
  <si>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</si>
  <si>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</si>
  <si>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</si>
  <si>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</si>
  <si>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</si>
  <si>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</si>
  <si>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</si>
  <si>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</si>
  <si>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</si>
  <si>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</si>
  <si>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</si>
  <si>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</si>
  <si>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</si>
  <si>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</si>
  <si>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</si>
  <si>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</si>
  <si>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</si>
  <si>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</si>
  <si>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</si>
  <si>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</si>
  <si>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</si>
  <si>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</si>
  <si>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</si>
  <si>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</si>
  <si>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</si>
  <si>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</si>
  <si>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</si>
  <si>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</si>
  <si>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</si>
  <si>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</si>
  <si>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</si>
  <si>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</si>
  <si>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</si>
  <si>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</si>
  <si>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</si>
  <si>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</si>
  <si>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</si>
  <si>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</si>
  <si>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</si>
  <si>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</si>
  <si>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</si>
  <si>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</si>
  <si>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</si>
  <si>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</si>
  <si>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</si>
  <si>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</si>
  <si>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</si>
  <si>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</si>
  <si>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</si>
  <si>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</si>
  <si>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</si>
  <si>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</si>
  <si>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</si>
  <si>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</si>
  <si>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</si>
  <si>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</si>
  <si>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</si>
  <si>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</si>
  <si>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</si>
  <si>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</si>
  <si>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</si>
  <si>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</si>
  <si>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</si>
  <si>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</si>
  <si>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</si>
  <si>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</si>
  <si>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</si>
  <si>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</si>
  <si>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</si>
  <si>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</si>
  <si>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</si>
  <si>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</si>
  <si>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</si>
  <si>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</si>
  <si>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</si>
  <si>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</si>
  <si>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</si>
  <si>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</si>
  <si>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</si>
  <si>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</si>
  <si>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</si>
  <si>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</si>
  <si>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</si>
  <si>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</si>
  <si>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</si>
  <si>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</si>
  <si>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</si>
  <si>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</si>
  <si>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</si>
  <si>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</si>
  <si>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</si>
  <si>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</si>
  <si>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</si>
  <si>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</si>
  <si>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</si>
  <si>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</si>
  <si>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</si>
  <si>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</si>
  <si>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</si>
  <si>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</si>
  <si>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</si>
  <si>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</si>
  <si>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</si>
  <si>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</si>
  <si>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</si>
  <si>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</si>
  <si>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</si>
  <si>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</si>
  <si>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</si>
  <si>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</si>
  <si>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</si>
  <si>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</si>
  <si>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</si>
  <si>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</si>
  <si>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</si>
  <si>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</si>
  <si>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</si>
  <si>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</si>
  <si>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</si>
  <si>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</si>
  <si>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</si>
  <si>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</si>
  <si>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</si>
  <si>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</si>
  <si>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</si>
  <si>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</si>
  <si>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</si>
  <si>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</si>
  <si>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</si>
  <si>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</si>
  <si>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</si>
  <si>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</si>
  <si>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</si>
  <si>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</si>
  <si>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</si>
  <si>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</si>
  <si>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</si>
  <si>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</si>
  <si>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</si>
  <si>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</si>
  <si>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</si>
  <si>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</si>
  <si>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</si>
  <si>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</si>
  <si>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</si>
  <si>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</si>
  <si>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</si>
  <si>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</si>
  <si>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</si>
  <si>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</si>
  <si>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</si>
  <si>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</si>
  <si>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</si>
  <si>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</si>
  <si>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</si>
  <si>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</si>
  <si>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</si>
  <si>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</si>
  <si>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</si>
  <si>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</si>
  <si>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</si>
  <si>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</si>
  <si>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</si>
  <si>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</si>
  <si>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</si>
  <si>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</si>
  <si>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</si>
  <si>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</si>
  <si>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</si>
  <si>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</si>
  <si>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</si>
  <si>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</si>
  <si>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</si>
  <si>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</si>
  <si>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</si>
  <si>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</si>
  <si>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</si>
  <si>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</si>
  <si>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</si>
  <si>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</si>
  <si>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</si>
  <si>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</si>
  <si>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</si>
  <si>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</si>
  <si>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</si>
  <si>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</si>
  <si>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</si>
  <si>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</si>
  <si>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</si>
  <si>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</si>
  <si>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</si>
  <si>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</si>
  <si>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</si>
  <si>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</si>
  <si>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</si>
  <si>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</si>
  <si>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</si>
  <si>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</si>
  <si>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</si>
  <si>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</si>
  <si>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</si>
  <si>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</si>
  <si>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</si>
  <si>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</si>
  <si>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</si>
  <si>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</si>
  <si>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</si>
  <si>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</si>
  <si>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</si>
  <si>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</si>
  <si>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</si>
  <si>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</si>
  <si>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</si>
  <si>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</si>
  <si>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</si>
  <si>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</si>
  <si>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</si>
  <si>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</si>
  <si>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</si>
  <si>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</si>
  <si>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</si>
  <si>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</si>
  <si>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</si>
  <si>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</si>
  <si>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</si>
  <si>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</si>
  <si>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</si>
  <si>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</si>
  <si>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</si>
  <si>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</si>
  <si>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</si>
  <si>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</si>
  <si>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</si>
  <si>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</si>
  <si>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</si>
  <si>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</si>
  <si>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</si>
  <si>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</si>
  <si>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</si>
  <si>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</si>
  <si>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</si>
  <si>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</si>
  <si>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</si>
  <si>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</si>
  <si>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</si>
  <si>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</si>
  <si>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</si>
  <si>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</si>
  <si>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</si>
  <si>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</si>
  <si>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</si>
  <si>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</si>
  <si>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</si>
  <si>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</si>
  <si>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</si>
  <si>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</si>
  <si>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</si>
  <si>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</si>
  <si>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</si>
  <si>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</si>
  <si>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</si>
  <si>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</si>
  <si>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</si>
  <si>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</si>
  <si>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</si>
  <si>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</si>
  <si>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</si>
  <si>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</si>
  <si>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</si>
  <si>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</si>
  <si>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</si>
  <si>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</si>
  <si>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</si>
  <si>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</si>
  <si>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</si>
  <si>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</si>
  <si>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</si>
  <si>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</si>
  <si>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</si>
  <si>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</si>
  <si>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</si>
  <si>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</si>
  <si>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</si>
  <si>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</si>
  <si>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</si>
  <si>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</si>
  <si>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</si>
  <si>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</si>
  <si>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</si>
  <si>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</si>
  <si>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</si>
  <si>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</si>
  <si>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</si>
  <si>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</si>
  <si>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</si>
  <si>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</si>
  <si>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</si>
  <si>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</si>
  <si>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</si>
  <si>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</si>
  <si>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</si>
  <si>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</si>
  <si>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</si>
  <si>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</si>
  <si>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</si>
  <si>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</si>
  <si>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</si>
  <si>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</si>
  <si>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</si>
  <si>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</si>
  <si>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</si>
  <si>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</si>
  <si>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</si>
  <si>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</si>
  <si>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</si>
  <si>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</si>
  <si>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</si>
  <si>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</si>
  <si>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</si>
  <si>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</si>
  <si>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</si>
  <si>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</si>
  <si>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</si>
  <si>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</si>
  <si>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</si>
  <si>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</si>
  <si>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</si>
  <si>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</si>
  <si>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</si>
  <si>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</si>
  <si>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</si>
  <si>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</si>
  <si>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</si>
  <si>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</si>
  <si>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</si>
  <si>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</si>
  <si>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</si>
  <si>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</si>
  <si>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</si>
  <si>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</si>
  <si>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</si>
  <si>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</si>
  <si>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</si>
  <si>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</si>
  <si>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</si>
  <si>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</si>
  <si>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</si>
  <si>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</si>
  <si>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</si>
  <si>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</si>
  <si>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</si>
  <si>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</si>
  <si>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</si>
  <si>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</si>
  <si>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</si>
  <si>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</si>
  <si>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</si>
  <si>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</si>
  <si>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</si>
  <si>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</si>
  <si>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</si>
  <si>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</si>
  <si>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</si>
  <si>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</si>
  <si>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</si>
  <si>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</si>
  <si>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</si>
  <si>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</si>
  <si>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</si>
  <si>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</si>
  <si>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</si>
  <si>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</si>
  <si>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</si>
  <si>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</si>
  <si>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</si>
  <si>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</si>
  <si>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</si>
  <si>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</si>
  <si>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</si>
  <si>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</si>
  <si>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</si>
  <si>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</si>
  <si>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</si>
  <si>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</si>
  <si>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</si>
  <si>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</si>
  <si>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</si>
  <si>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</si>
  <si>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</si>
  <si>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</si>
  <si>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</si>
  <si>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</si>
  <si>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</si>
  <si>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</si>
  <si>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</si>
  <si>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</si>
  <si>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</si>
  <si>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</si>
  <si>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</si>
  <si>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</si>
  <si>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</si>
  <si>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</si>
  <si>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</si>
  <si>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</si>
  <si>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</si>
  <si>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</si>
  <si>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</si>
  <si>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</si>
  <si>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</si>
  <si>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</si>
  <si>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</si>
  <si>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</si>
  <si>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</si>
  <si>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</si>
  <si>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</si>
  <si>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</si>
  <si>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</si>
  <si>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</si>
  <si>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</si>
  <si>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</si>
  <si>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</si>
  <si>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</si>
  <si>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</si>
  <si>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</si>
  <si>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</si>
  <si>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</si>
  <si>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</si>
  <si>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</si>
  <si>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</si>
  <si>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</si>
  <si>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</si>
  <si>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</si>
  <si>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</si>
  <si>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</si>
  <si>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</si>
  <si>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</si>
  <si>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</si>
  <si>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</si>
  <si>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</si>
  <si>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</si>
  <si>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</si>
  <si>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</si>
  <si>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</si>
  <si>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</si>
  <si>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</si>
  <si>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</si>
  <si>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</si>
  <si>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</si>
  <si>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</si>
  <si>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</si>
  <si>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</si>
  <si>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</si>
  <si>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</si>
  <si>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</si>
  <si>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</si>
  <si>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</si>
  <si>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</si>
  <si>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</si>
  <si>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</si>
  <si>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</si>
  <si>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</si>
  <si>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</si>
  <si>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</si>
  <si>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</si>
  <si>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</si>
  <si>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</si>
  <si>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</si>
  <si>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</si>
  <si>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</si>
  <si>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</si>
  <si>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</si>
  <si>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</si>
  <si>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</si>
  <si>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</si>
  <si>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</si>
  <si>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</si>
  <si>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</si>
  <si>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</si>
  <si>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</si>
  <si>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</si>
  <si>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</si>
  <si>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</si>
  <si>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</si>
  <si>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</si>
  <si>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</si>
  <si>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</si>
  <si>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</si>
  <si>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</si>
  <si>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</si>
  <si>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</si>
  <si>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</si>
  <si>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</si>
  <si>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</si>
  <si>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</si>
  <si>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</si>
  <si>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</si>
  <si>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</si>
  <si>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</si>
  <si>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</si>
  <si>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</si>
  <si>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</si>
  <si>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</si>
  <si>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</si>
  <si>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</si>
  <si>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</si>
  <si>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</si>
  <si>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</si>
  <si>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</si>
  <si>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</si>
  <si>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</si>
  <si>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</si>
  <si>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</si>
  <si>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</si>
  <si>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</si>
  <si>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</si>
  <si>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</si>
  <si>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</si>
  <si>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</si>
  <si>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</si>
  <si>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</si>
  <si>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</si>
  <si>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</si>
  <si>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</si>
  <si>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</si>
  <si>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</si>
  <si>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</si>
  <si>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</si>
  <si>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</si>
  <si>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</si>
  <si>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</si>
  <si>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</si>
  <si>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</si>
  <si>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</si>
  <si>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</si>
  <si>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</si>
  <si>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</si>
  <si>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</si>
  <si>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</si>
  <si>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</si>
  <si>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</si>
  <si>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</si>
  <si>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</si>
  <si>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</si>
  <si>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</si>
  <si>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</si>
  <si>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</si>
  <si>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</si>
  <si>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</si>
  <si>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</si>
  <si>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</si>
  <si>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</si>
  <si>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</si>
  <si>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</si>
  <si>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</si>
  <si>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</si>
  <si>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</si>
  <si>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</si>
  <si>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</si>
  <si>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</si>
  <si>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</si>
  <si>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</si>
  <si>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</si>
  <si>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</si>
  <si>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</si>
  <si>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</si>
  <si>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</si>
  <si>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</si>
  <si>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</si>
  <si>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</si>
  <si>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</si>
  <si>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</si>
  <si>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</si>
  <si>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</si>
  <si>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</si>
  <si>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</si>
  <si>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</si>
  <si>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</si>
  <si>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</si>
  <si>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</si>
  <si>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</si>
  <si>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</si>
  <si>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</si>
  <si>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</si>
  <si>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</si>
  <si>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</si>
  <si>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</si>
  <si>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</si>
  <si>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</si>
  <si>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</si>
  <si>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</si>
  <si>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</si>
  <si>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</si>
  <si>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</si>
  <si>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</si>
  <si>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</si>
  <si>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</si>
  <si>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</si>
  <si>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</si>
  <si>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</si>
  <si>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</si>
  <si>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</si>
  <si>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</si>
  <si>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</si>
  <si>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</si>
  <si>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</si>
  <si>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</si>
  <si>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</si>
  <si>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</si>
  <si>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</si>
  <si>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</si>
  <si>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</si>
  <si>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</si>
  <si>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</si>
  <si>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</si>
  <si>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</si>
  <si>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</si>
  <si>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</si>
  <si>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</si>
  <si>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</si>
  <si>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</si>
  <si>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</si>
  <si>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</si>
  <si>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</si>
  <si>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</si>
  <si>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</si>
  <si>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</si>
  <si>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</si>
  <si>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</si>
  <si>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</si>
  <si>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</si>
  <si>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</si>
  <si>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</si>
  <si>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</si>
  <si>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</si>
  <si>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</si>
  <si>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</si>
  <si>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</si>
  <si>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</si>
  <si>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</si>
  <si>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</si>
  <si>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</si>
  <si>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</si>
  <si>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</si>
  <si>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</si>
  <si>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</si>
  <si>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</si>
  <si>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</si>
  <si>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</si>
  <si>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</si>
  <si>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</si>
  <si>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</si>
  <si>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</si>
  <si>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</si>
  <si>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</si>
  <si>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</si>
  <si>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</si>
  <si>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</si>
  <si>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</si>
  <si>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</si>
  <si>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</si>
  <si>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</si>
  <si>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</si>
  <si>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</si>
  <si>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</si>
  <si>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</si>
  <si>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</si>
  <si>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</si>
  <si>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</si>
  <si>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</si>
  <si>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</si>
  <si>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</si>
  <si>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</si>
  <si>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</si>
  <si>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</si>
  <si>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</si>
  <si>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</si>
  <si>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</si>
  <si>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</si>
  <si>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</si>
  <si>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</si>
  <si>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</si>
  <si>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</si>
  <si>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</si>
  <si>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</si>
  <si>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</si>
  <si>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</si>
  <si>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</si>
  <si>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</si>
  <si>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</si>
  <si>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</si>
  <si>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</si>
  <si>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</si>
  <si>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</si>
  <si>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</si>
  <si>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</si>
  <si>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</si>
  <si>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</si>
  <si>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</si>
  <si>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</si>
  <si>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</si>
  <si>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</si>
  <si>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</si>
  <si>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</si>
  <si>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</si>
  <si>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</si>
  <si>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</si>
  <si>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</si>
  <si>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</si>
  <si>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</si>
  <si>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</si>
  <si>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</si>
  <si>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</si>
  <si>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</si>
  <si>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</si>
  <si>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</si>
  <si>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</si>
  <si>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</si>
  <si>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</si>
  <si>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</si>
  <si>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</si>
  <si>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</si>
  <si>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</si>
  <si>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</si>
  <si>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</si>
  <si>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</si>
  <si>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</si>
  <si>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</si>
  <si>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</si>
  <si>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</si>
  <si>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</si>
  <si>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</si>
  <si>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</si>
  <si>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</si>
  <si>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</si>
  <si>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</si>
  <si>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</si>
  <si>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</si>
  <si>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</si>
  <si>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</si>
  <si>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</si>
  <si>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</si>
  <si>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</si>
  <si>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</si>
  <si>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</si>
  <si>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</si>
  <si>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</si>
  <si>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</si>
  <si>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</si>
  <si>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</si>
  <si>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</si>
  <si>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</si>
  <si>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</si>
  <si>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</si>
  <si>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</si>
  <si>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</si>
  <si>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</si>
  <si>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</si>
  <si>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</si>
  <si>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</si>
  <si>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</si>
  <si>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</si>
  <si>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</si>
  <si>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</si>
  <si>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</si>
  <si>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</si>
  <si>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</si>
  <si>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</si>
  <si>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</si>
  <si>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</si>
  <si>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</si>
  <si>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</si>
  <si>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</si>
  <si>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</si>
  <si>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</si>
  <si>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</si>
  <si>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</si>
  <si>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</si>
  <si>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</si>
  <si>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</si>
  <si>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</si>
  <si>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</si>
  <si>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</si>
  <si>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</si>
  <si>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</si>
  <si>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</si>
  <si>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</si>
  <si>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</si>
  <si>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</si>
  <si>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</si>
  <si>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</si>
  <si>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</si>
  <si>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</si>
  <si>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</si>
  <si>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</si>
  <si>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</si>
  <si>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</si>
  <si>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</si>
  <si>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</si>
  <si>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</si>
  <si>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</si>
  <si>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</si>
  <si>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</si>
  <si>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</si>
  <si>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</si>
  <si>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</si>
  <si>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</si>
  <si>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</si>
  <si>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</si>
  <si>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</si>
  <si>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</si>
  <si>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</si>
  <si>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</si>
  <si>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</si>
  <si>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</si>
  <si>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</si>
  <si>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</si>
  <si>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</si>
  <si>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</si>
  <si>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</si>
  <si>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</si>
  <si>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</si>
  <si>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</si>
  <si>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</si>
  <si>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</si>
  <si>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</si>
  <si>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</si>
  <si>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</si>
  <si>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</si>
  <si>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</si>
  <si>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</si>
  <si>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</si>
  <si>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</si>
  <si>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</si>
  <si>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</si>
  <si>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</si>
  <si>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</si>
  <si>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</si>
  <si>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</si>
  <si>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</si>
  <si>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</si>
  <si>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</si>
  <si>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</si>
  <si>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</si>
  <si>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</si>
  <si>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</si>
  <si>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</si>
  <si>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</si>
  <si>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</si>
  <si>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</si>
  <si>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</si>
  <si>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</si>
  <si>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</si>
  <si>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</si>
  <si>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</si>
  <si>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</si>
  <si>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</si>
  <si>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</si>
  <si>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</si>
  <si>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</si>
  <si>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</si>
  <si>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</si>
  <si>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</si>
  <si>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</si>
  <si>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</si>
  <si>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</si>
  <si>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</si>
  <si>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</si>
  <si>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</si>
  <si>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</si>
  <si>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</si>
  <si>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</si>
  <si>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</si>
  <si>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</si>
  <si>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</si>
  <si>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</si>
  <si>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</si>
  <si>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</si>
  <si>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</si>
  <si>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</si>
  <si>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</si>
  <si>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</si>
  <si>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</si>
  <si>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</si>
  <si>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</si>
  <si>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</si>
  <si>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</si>
  <si>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</si>
  <si>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</si>
  <si>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</si>
  <si>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</si>
  <si>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</si>
  <si>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</si>
  <si>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</si>
  <si>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</si>
  <si>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</si>
  <si>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</si>
  <si>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</si>
  <si>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</si>
  <si>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</si>
  <si>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</si>
  <si>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</si>
  <si>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</si>
  <si>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</si>
  <si>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</si>
  <si>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</si>
  <si>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</si>
  <si>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</si>
  <si>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</si>
  <si>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</si>
  <si>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</si>
  <si>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</si>
  <si>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</si>
  <si>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</si>
  <si>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</si>
  <si>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</si>
  <si>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</si>
  <si>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</si>
  <si>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</si>
  <si>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</si>
  <si>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</si>
  <si>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</si>
  <si>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</si>
  <si>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</si>
  <si>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</si>
  <si>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</si>
  <si>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</si>
  <si>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</si>
  <si>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</si>
  <si>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</si>
  <si>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</si>
  <si>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</si>
  <si>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</si>
  <si>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</si>
  <si>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</si>
  <si>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</si>
  <si>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</si>
  <si>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</si>
  <si>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</si>
  <si>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</si>
  <si>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</si>
  <si>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</si>
  <si>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</si>
  <si>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</si>
  <si>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</si>
  <si>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</si>
  <si>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</si>
  <si>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</si>
  <si>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</si>
  <si>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</si>
  <si>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</si>
  <si>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</si>
  <si>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</si>
  <si>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</si>
  <si>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</si>
  <si>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</si>
  <si>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</si>
  <si>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</si>
  <si>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</si>
  <si>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</si>
  <si>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</si>
  <si>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</si>
  <si>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</si>
  <si>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</si>
  <si>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</si>
  <si>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</si>
  <si>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</si>
  <si>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</si>
  <si>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</si>
  <si>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</si>
  <si>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</si>
  <si>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</si>
  <si>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</si>
  <si>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</si>
  <si>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</si>
  <si>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</si>
  <si>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</si>
  <si>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</si>
  <si>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</si>
  <si>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</si>
  <si>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</si>
  <si>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</si>
  <si>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</si>
  <si>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</si>
  <si>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</si>
  <si>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</si>
  <si>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</si>
  <si>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</si>
  <si>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</si>
  <si>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</si>
  <si>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</si>
  <si>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</si>
  <si>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</si>
  <si>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</si>
  <si>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</si>
  <si>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</si>
  <si>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</si>
  <si>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</si>
  <si>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</si>
  <si>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</si>
  <si>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</si>
  <si>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</si>
  <si>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</si>
  <si>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</si>
  <si>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</si>
  <si>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</si>
  <si>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</si>
  <si>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</si>
  <si>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</si>
  <si>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</si>
  <si>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</si>
  <si>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</si>
  <si>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</si>
  <si>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</si>
  <si>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</si>
  <si>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</si>
  <si>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</si>
  <si>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</si>
  <si>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</si>
  <si>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</si>
  <si>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</si>
  <si>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</si>
  <si>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</si>
  <si>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</si>
  <si>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</si>
  <si>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</si>
  <si>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</si>
  <si>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</si>
  <si>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</si>
  <si>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</si>
  <si>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</si>
  <si>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</si>
  <si>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</si>
  <si>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</si>
  <si>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</si>
  <si>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</si>
  <si>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</si>
  <si>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</si>
  <si>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</si>
  <si>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</si>
  <si>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</si>
  <si>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</si>
  <si>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</si>
  <si>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</si>
  <si>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</si>
  <si>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</si>
  <si>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</si>
  <si>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</si>
  <si>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</si>
  <si>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</si>
  <si>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</si>
  <si>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</si>
  <si>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</si>
  <si>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</si>
  <si>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</si>
  <si>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</si>
  <si>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</si>
  <si>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</si>
  <si>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</si>
  <si>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</si>
  <si>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</si>
  <si>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</si>
  <si>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</si>
  <si>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</si>
  <si>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</si>
  <si>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</si>
  <si>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</si>
  <si>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</si>
  <si>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</si>
  <si>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</si>
  <si>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</si>
  <si>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</si>
  <si>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</si>
  <si>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</si>
  <si>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</si>
  <si>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</si>
  <si>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</si>
  <si>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</si>
  <si>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</si>
  <si>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</si>
  <si>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</si>
  <si>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</si>
  <si>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</si>
  <si>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</si>
  <si>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</si>
  <si>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</si>
  <si>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</si>
  <si>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</si>
  <si>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</si>
  <si>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</si>
  <si>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</si>
  <si>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</si>
  <si>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</si>
  <si>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</si>
  <si>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</si>
  <si>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</si>
  <si>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</si>
  <si>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</si>
  <si>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</si>
  <si>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</si>
  <si>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</si>
  <si>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</si>
  <si>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</si>
  <si>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</si>
  <si>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</si>
  <si>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</si>
  <si>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</si>
  <si>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</si>
  <si>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</si>
  <si>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</si>
  <si>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</si>
  <si>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</si>
  <si>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</si>
  <si>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</si>
  <si>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</si>
  <si>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</si>
  <si>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</si>
  <si>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</si>
  <si>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</si>
  <si>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</si>
  <si>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</si>
  <si>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</si>
  <si>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</si>
  <si>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</si>
  <si>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</si>
  <si>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</si>
  <si>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</si>
  <si>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</si>
  <si>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</si>
  <si>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</si>
  <si>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</si>
  <si>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</si>
  <si>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</si>
  <si>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</si>
  <si>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</si>
  <si>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</si>
  <si>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</si>
  <si>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</si>
  <si>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</si>
  <si>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</si>
  <si>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</si>
  <si>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</si>
  <si>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</si>
  <si>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</si>
  <si>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</si>
  <si>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</si>
  <si>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</si>
  <si>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</si>
  <si>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</si>
  <si>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</si>
  <si>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</si>
  <si>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</si>
  <si>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</si>
  <si>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</si>
  <si>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</si>
  <si>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</si>
  <si>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</si>
  <si>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</si>
  <si>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</si>
  <si>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</si>
  <si>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</si>
  <si>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</si>
  <si>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</si>
  <si>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</si>
  <si>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</si>
  <si>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</si>
  <si>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</si>
  <si>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</si>
  <si>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</si>
  <si>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</si>
  <si>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</si>
  <si>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</si>
  <si>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</si>
  <si>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</si>
  <si>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</si>
  <si>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</si>
  <si>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</si>
  <si>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</si>
  <si>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</si>
  <si>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</si>
  <si>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</si>
  <si>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</si>
  <si>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</si>
  <si>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</si>
  <si>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</si>
  <si>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</si>
  <si>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</si>
  <si>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</si>
  <si>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</si>
  <si>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</si>
  <si>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</si>
  <si>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</si>
  <si>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</si>
  <si>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</si>
  <si>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</si>
  <si>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</si>
  <si>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</si>
  <si>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</si>
  <si>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</si>
  <si>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</si>
  <si>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</si>
  <si>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</si>
  <si>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</si>
  <si>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</si>
  <si>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</si>
  <si>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</si>
  <si>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</si>
  <si>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</si>
  <si>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</si>
  <si>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</si>
  <si>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</si>
  <si>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</si>
  <si>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</si>
  <si>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</si>
  <si>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</si>
  <si>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</si>
  <si>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</si>
  <si>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</si>
  <si>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</si>
  <si>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</si>
  <si>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</si>
  <si>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</si>
  <si>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</si>
  <si>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</si>
  <si>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</si>
  <si>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</si>
  <si>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</si>
  <si>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</si>
  <si>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</si>
  <si>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</si>
  <si>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</si>
  <si>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</si>
  <si>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</si>
  <si>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</si>
  <si>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</si>
  <si>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</si>
  <si>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</si>
  <si>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</si>
  <si>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</si>
  <si>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</si>
  <si>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</si>
  <si>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</si>
  <si>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</si>
  <si>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</si>
  <si>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</si>
  <si>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</si>
  <si>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</si>
  <si>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</si>
  <si>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</si>
  <si>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</si>
  <si>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</si>
  <si>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</si>
  <si>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</si>
  <si>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</si>
  <si>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</si>
  <si>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</si>
  <si>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</si>
  <si>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</si>
  <si>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</si>
  <si>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</si>
  <si>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</si>
  <si>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</si>
  <si>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</si>
  <si>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</si>
  <si>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</si>
  <si>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</si>
  <si>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</si>
  <si>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</si>
  <si>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</si>
  <si>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</si>
  <si>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</si>
  <si>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</si>
  <si>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</si>
  <si>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</si>
  <si>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</si>
  <si>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</si>
  <si>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</si>
  <si>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</si>
  <si>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</si>
  <si>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</si>
  <si>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</si>
  <si>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</si>
  <si>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</si>
  <si>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</si>
  <si>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</si>
  <si>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</si>
  <si>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</si>
  <si>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</si>
  <si>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</si>
  <si>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</si>
  <si>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</si>
  <si>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</si>
  <si>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</si>
  <si>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</si>
  <si>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</si>
  <si>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</si>
  <si>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</si>
  <si>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</si>
  <si>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</si>
  <si>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</si>
  <si>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</si>
  <si>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</si>
  <si>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</si>
  <si>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</si>
  <si>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</si>
  <si>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</si>
  <si>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</si>
  <si>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</si>
  <si>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</si>
  <si>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</si>
  <si>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</si>
  <si>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</si>
  <si>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</si>
  <si>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</si>
  <si>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</si>
  <si>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</si>
  <si>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</si>
  <si>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</si>
  <si>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</si>
  <si>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</si>
  <si>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</si>
  <si>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</si>
  <si>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</si>
  <si>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</si>
  <si>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</si>
  <si>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</si>
  <si>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</si>
  <si>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</si>
  <si>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</si>
  <si>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</si>
  <si>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</si>
  <si>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</si>
  <si>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</si>
  <si>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</si>
  <si>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</si>
  <si>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</si>
  <si>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</si>
  <si>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</si>
  <si>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</si>
  <si>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</si>
  <si>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</si>
  <si>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</si>
  <si>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</si>
  <si>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</si>
  <si>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</si>
  <si>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</si>
  <si>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</si>
  <si>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</si>
  <si>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</si>
  <si>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</si>
  <si>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</si>
  <si>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</si>
  <si>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</si>
  <si>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</si>
  <si>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</si>
  <si>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</si>
  <si>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</si>
  <si>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</si>
  <si>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</si>
  <si>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</si>
  <si>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</si>
  <si>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</si>
  <si>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</si>
  <si>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</si>
  <si>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</si>
  <si>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</si>
  <si>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</si>
  <si>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</si>
  <si>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</si>
  <si>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</si>
  <si>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</si>
  <si>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</si>
  <si>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</si>
  <si>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</si>
  <si>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</si>
  <si>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</si>
  <si>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</si>
  <si>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</si>
  <si>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</si>
  <si>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</si>
  <si>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</si>
  <si>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</si>
  <si>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</si>
  <si>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</si>
  <si>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</si>
  <si>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</si>
  <si>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</si>
  <si>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</si>
  <si>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</si>
  <si>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</si>
  <si>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</si>
  <si>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</si>
  <si>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</si>
  <si>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</si>
  <si>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</si>
  <si>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</si>
  <si>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</si>
  <si>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</si>
  <si>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</si>
  <si>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</si>
  <si>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</si>
  <si>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</si>
  <si>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</si>
  <si>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</si>
  <si>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</si>
  <si>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</si>
  <si>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</si>
  <si>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</si>
  <si>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</si>
  <si>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</si>
  <si>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</si>
  <si>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</si>
  <si>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</si>
  <si>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</si>
  <si>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</si>
  <si>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</si>
  <si>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</si>
  <si>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</si>
  <si>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</si>
  <si>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</si>
  <si>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</si>
  <si>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</si>
  <si>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</si>
  <si>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</si>
  <si>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</si>
  <si>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</si>
  <si>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</si>
  <si>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</si>
  <si>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</si>
  <si>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</si>
  <si>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</si>
  <si>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</si>
  <si>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</si>
  <si>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</si>
  <si>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</si>
  <si>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</si>
  <si>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</si>
  <si>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</si>
  <si>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</si>
  <si>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</si>
  <si>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</si>
  <si>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</si>
  <si>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</si>
  <si>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</si>
  <si>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</si>
  <si>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</si>
  <si>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</si>
  <si>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</si>
  <si>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</si>
  <si>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</si>
  <si>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</si>
  <si>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</si>
  <si>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</si>
  <si>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</si>
  <si>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</si>
  <si>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</si>
  <si>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</si>
  <si>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</si>
  <si>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</si>
  <si>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</si>
  <si>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</si>
  <si>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</si>
  <si>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</si>
  <si>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</si>
  <si>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</si>
  <si>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</si>
  <si>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</si>
  <si>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</si>
  <si>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</si>
  <si>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</si>
  <si>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</si>
  <si>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</si>
  <si>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</si>
  <si>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</si>
  <si>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</si>
  <si>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</si>
  <si>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</si>
  <si>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</si>
  <si>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</si>
  <si>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</si>
  <si>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</si>
  <si>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</si>
  <si>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</si>
  <si>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</si>
  <si>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</si>
  <si>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</si>
  <si>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</si>
  <si>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</si>
  <si>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</si>
  <si>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</si>
  <si>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</si>
  <si>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</si>
  <si>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</si>
  <si>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</si>
  <si>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</si>
  <si>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</si>
  <si>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</si>
  <si>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</si>
  <si>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</si>
  <si>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</si>
  <si>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</si>
  <si>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</si>
  <si>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</si>
  <si>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</si>
  <si>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</si>
  <si>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</si>
  <si>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</si>
  <si>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</si>
  <si>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</si>
  <si>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</si>
  <si>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</si>
  <si>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</si>
  <si>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</si>
  <si>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</si>
  <si>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</si>
  <si>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</si>
  <si>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</si>
  <si>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</si>
  <si>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</si>
  <si>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</si>
  <si>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</si>
  <si>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</si>
  <si>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</si>
  <si>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</si>
  <si>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</si>
  <si>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</si>
  <si>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</si>
  <si>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</si>
  <si>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</si>
  <si>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</si>
  <si>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</si>
  <si>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</si>
  <si>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</si>
  <si>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</si>
  <si>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</si>
  <si>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</si>
  <si>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</si>
  <si>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</si>
  <si>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</si>
  <si>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</si>
  <si>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</si>
  <si>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</si>
  <si>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</si>
  <si>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</si>
  <si>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</si>
  <si>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</si>
  <si>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</si>
  <si>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</si>
  <si>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</si>
  <si>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</si>
  <si>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</si>
  <si>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</si>
  <si>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</si>
  <si>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</si>
  <si>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</si>
  <si>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</si>
  <si>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</si>
  <si>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</si>
  <si>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</si>
  <si>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</si>
  <si>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</si>
  <si>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</si>
  <si>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</si>
  <si>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</si>
  <si>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</si>
  <si>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</si>
  <si>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</si>
  <si>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</si>
  <si>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</si>
  <si>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</si>
  <si>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</si>
  <si>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</si>
  <si>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</si>
  <si>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</si>
  <si>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</si>
  <si>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</si>
  <si>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</si>
  <si>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</si>
  <si>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</si>
  <si>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</si>
  <si>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</si>
  <si>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</si>
  <si>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</si>
  <si>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</si>
  <si>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</si>
  <si>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</si>
  <si>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</si>
  <si>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</si>
  <si>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</si>
  <si>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</si>
  <si>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</si>
  <si>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</si>
  <si>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</si>
  <si>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</si>
  <si>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</si>
  <si>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</si>
  <si>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</si>
  <si>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</si>
  <si>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</si>
  <si>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</si>
  <si>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</si>
  <si>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</si>
  <si>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</si>
  <si>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</si>
  <si>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</si>
  <si>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</si>
  <si>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</si>
  <si>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</si>
  <si>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</si>
  <si>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</si>
  <si>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</si>
  <si>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</si>
  <si>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</si>
  <si>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</si>
  <si>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</si>
  <si>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</si>
  <si>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</si>
  <si>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</si>
  <si>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</si>
  <si>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</si>
  <si>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</si>
  <si>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</si>
  <si>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</si>
  <si>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</si>
  <si>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</si>
  <si>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</si>
  <si>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</si>
  <si>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</si>
  <si>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</si>
  <si>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</si>
  <si>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</si>
  <si>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</si>
  <si>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</si>
  <si>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</si>
  <si>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</si>
  <si>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</si>
  <si>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</si>
  <si>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</si>
  <si>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</si>
  <si>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</si>
  <si>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</si>
  <si>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</si>
  <si>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</si>
  <si>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</si>
  <si>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</si>
  <si>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</si>
  <si>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</si>
  <si>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</si>
  <si>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</si>
  <si>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</si>
  <si>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</si>
  <si>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</si>
  <si>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</si>
  <si>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</si>
  <si>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</si>
  <si>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</si>
  <si>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</si>
  <si>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</si>
  <si>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</si>
  <si>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</si>
  <si>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</si>
  <si>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</si>
  <si>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</si>
  <si>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</si>
  <si>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</si>
  <si>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</si>
  <si>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</si>
  <si>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</si>
  <si>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</si>
  <si>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</si>
  <si>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</si>
  <si>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</si>
  <si>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</si>
  <si>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</si>
  <si>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</si>
  <si>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</si>
  <si>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</si>
  <si>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</si>
  <si>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</si>
  <si>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</si>
  <si>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</si>
  <si>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</si>
  <si>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</si>
  <si>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</si>
  <si>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</si>
  <si>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</si>
  <si>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</si>
  <si>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</si>
  <si>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</si>
  <si>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</si>
  <si>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</si>
  <si>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</si>
  <si>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</si>
  <si>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</si>
  <si>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</si>
  <si>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</si>
  <si>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</si>
  <si>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</si>
  <si>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</si>
  <si>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</si>
  <si>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</si>
  <si>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</si>
  <si>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</si>
  <si>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</si>
  <si>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</si>
  <si>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</si>
  <si>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</si>
  <si>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</si>
  <si>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</si>
  <si>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</si>
  <si>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</si>
  <si>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</si>
  <si>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</si>
  <si>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</si>
  <si>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</si>
  <si>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</si>
  <si>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</si>
  <si>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</si>
  <si>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</si>
  <si>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</si>
  <si>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</si>
  <si>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</si>
  <si>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</si>
  <si>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</si>
  <si>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</si>
  <si>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</si>
  <si>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</si>
  <si>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</si>
  <si>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</si>
  <si>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</si>
  <si>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</si>
  <si>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</si>
  <si>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</si>
  <si>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</si>
  <si>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</si>
  <si>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</si>
  <si>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</si>
  <si>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</si>
  <si>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</si>
  <si>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</si>
  <si>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</si>
  <si>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</si>
  <si>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</si>
  <si>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</si>
  <si>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</si>
  <si>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</si>
  <si>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</si>
  <si>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</si>
  <si>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</si>
  <si>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</si>
  <si>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</si>
  <si>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</si>
  <si>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</si>
  <si>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</si>
  <si>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</si>
  <si>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</si>
  <si>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</si>
  <si>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</si>
  <si>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</si>
  <si>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</si>
  <si>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</si>
  <si>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</si>
  <si>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</si>
  <si>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</si>
  <si>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</si>
  <si>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</si>
  <si>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</si>
  <si>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</si>
  <si>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</si>
  <si>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</si>
  <si>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</si>
  <si>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</si>
  <si>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</si>
  <si>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</si>
  <si>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</si>
  <si>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</si>
  <si>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</si>
  <si>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</si>
  <si>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</si>
  <si>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</si>
  <si>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</si>
  <si>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</si>
  <si>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</si>
  <si>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</si>
  <si>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</si>
  <si>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</si>
  <si>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</si>
  <si>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</si>
  <si>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</si>
  <si>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</si>
  <si>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</si>
  <si>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</si>
  <si>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</si>
  <si>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</si>
  <si>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</si>
  <si>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</si>
  <si>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</si>
  <si>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</si>
  <si>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</si>
  <si>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</si>
  <si>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</si>
  <si>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</si>
  <si>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</si>
  <si>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</si>
  <si>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</si>
  <si>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</si>
  <si>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</si>
  <si>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</si>
  <si>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</si>
  <si>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</si>
  <si>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</si>
  <si>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</si>
  <si>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</si>
  <si>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</si>
  <si>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</si>
  <si>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</si>
  <si>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</si>
  <si>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</si>
  <si>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</si>
  <si>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</si>
  <si>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</si>
  <si>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</si>
  <si>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</si>
  <si>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</si>
  <si>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</si>
  <si>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</si>
  <si>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</si>
  <si>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</si>
  <si>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</si>
  <si>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</si>
  <si>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</si>
  <si>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</si>
  <si>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</si>
  <si>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</si>
  <si>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</si>
  <si>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</si>
  <si>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</si>
  <si>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</si>
  <si>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</si>
  <si>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</si>
  <si>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</si>
  <si>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</si>
  <si>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</si>
  <si>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</si>
  <si>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</si>
  <si>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</si>
  <si>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</si>
  <si>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</si>
  <si>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</si>
  <si>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</si>
  <si>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</si>
  <si>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</si>
  <si>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</si>
  <si>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</si>
  <si>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</si>
  <si>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</si>
  <si>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</si>
  <si>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</si>
  <si>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</si>
  <si>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</si>
  <si>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</si>
  <si>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</si>
  <si>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</si>
  <si>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</si>
  <si>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</si>
  <si>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</si>
  <si>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</si>
  <si>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</si>
  <si>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</si>
  <si>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</si>
  <si>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</si>
  <si>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</si>
  <si>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</si>
  <si>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</si>
  <si>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</si>
  <si>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</si>
  <si>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</si>
  <si>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</si>
  <si>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</si>
  <si>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</si>
  <si>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</si>
  <si>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</si>
  <si>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</si>
  <si>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</si>
  <si>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</si>
  <si>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</si>
  <si>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</si>
  <si>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</si>
  <si>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</si>
  <si>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</si>
  <si>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</si>
  <si>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</si>
  <si>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</si>
  <si>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</si>
  <si>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</si>
  <si>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</si>
  <si>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</si>
  <si>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</si>
  <si>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</si>
  <si>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</si>
  <si>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</si>
  <si>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</si>
  <si>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</si>
  <si>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</si>
  <si>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</si>
  <si>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</si>
  <si>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</si>
  <si>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</si>
  <si>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</si>
  <si>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</si>
  <si>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</si>
  <si>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</si>
  <si>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</si>
  <si>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</si>
  <si>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</si>
  <si>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</si>
  <si>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</si>
  <si>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</si>
  <si>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</si>
  <si>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</si>
  <si>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</si>
  <si>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</si>
  <si>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</si>
  <si>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</si>
  <si>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</si>
  <si>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</si>
  <si>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</si>
  <si>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</si>
  <si>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</si>
  <si>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</si>
  <si>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</si>
  <si>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</si>
  <si>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</si>
  <si>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</si>
  <si>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</si>
  <si>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</si>
  <si>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</si>
  <si>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</si>
  <si>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</si>
  <si>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</si>
  <si>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</si>
  <si>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</si>
  <si>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</si>
  <si>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</si>
  <si>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</si>
  <si>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</si>
  <si>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</si>
  <si>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</si>
  <si>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</si>
  <si>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</si>
  <si>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</si>
  <si>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</si>
  <si>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</si>
  <si>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</si>
  <si>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</si>
  <si>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</si>
  <si>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</si>
  <si>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</si>
  <si>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</si>
  <si>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</si>
  <si>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</si>
  <si>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</si>
  <si>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</si>
  <si>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</si>
  <si>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</si>
  <si>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</si>
  <si>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</si>
  <si>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</si>
  <si>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</si>
  <si>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</si>
  <si>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</si>
  <si>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</si>
  <si>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</si>
  <si>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</si>
  <si>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</si>
  <si>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</si>
  <si>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</si>
  <si>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</si>
  <si>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</si>
  <si>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</si>
  <si>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</si>
  <si>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</si>
  <si>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</si>
  <si>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</si>
  <si>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</si>
  <si>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</si>
  <si>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</si>
  <si>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</si>
  <si>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</si>
  <si>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</si>
  <si>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</si>
  <si>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</si>
  <si>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</si>
  <si>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</si>
  <si>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</si>
  <si>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</si>
  <si>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</si>
  <si>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</si>
  <si>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</si>
  <si>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</si>
  <si>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</si>
  <si>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</si>
  <si>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</si>
  <si>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</si>
  <si>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</si>
  <si>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</si>
  <si>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</si>
  <si>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</si>
  <si>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</si>
  <si>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</si>
  <si>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</si>
  <si>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</si>
  <si>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</si>
  <si>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</si>
  <si>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</si>
  <si>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</si>
  <si>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</si>
  <si>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</si>
  <si>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</si>
  <si>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</si>
  <si>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</si>
  <si>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</si>
  <si>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</si>
  <si>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</si>
  <si>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</si>
  <si>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</si>
  <si>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</si>
  <si>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</si>
  <si>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</si>
  <si>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</si>
  <si>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</si>
  <si>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</si>
  <si>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</si>
  <si>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</si>
  <si>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</si>
  <si>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</si>
  <si>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</si>
  <si>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</si>
  <si>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</si>
  <si>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</si>
  <si>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</si>
  <si>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</si>
  <si>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</si>
  <si>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</si>
  <si>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</si>
  <si>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</si>
  <si>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</si>
  <si>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</si>
  <si>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</si>
  <si>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</si>
  <si>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</si>
  <si>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</si>
  <si>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</si>
  <si>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</si>
  <si>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</si>
  <si>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</si>
  <si>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</si>
  <si>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</si>
  <si>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</si>
  <si>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</si>
  <si>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</si>
  <si>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</si>
  <si>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</si>
  <si>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</si>
  <si>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</si>
  <si>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</si>
  <si>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</si>
  <si>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</si>
  <si>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</si>
  <si>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</si>
  <si>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</si>
  <si>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</si>
  <si>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</si>
  <si>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</si>
  <si>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</si>
  <si>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</si>
  <si>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</si>
  <si>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</si>
  <si>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</si>
  <si>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</si>
  <si>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</si>
  <si>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</si>
  <si>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</si>
  <si>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</si>
  <si>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</si>
  <si>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</si>
  <si>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</si>
  <si>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</si>
  <si>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</si>
  <si>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</si>
  <si>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</si>
  <si>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</si>
  <si>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</si>
  <si>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</si>
  <si>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</si>
  <si>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</si>
  <si>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</si>
  <si>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</si>
  <si>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</si>
  <si>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</si>
  <si>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</si>
  <si>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</si>
  <si>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</si>
  <si>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</si>
  <si>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</si>
  <si>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</si>
  <si>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</si>
  <si>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</si>
  <si>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</si>
  <si>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</si>
  <si>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</si>
  <si>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</si>
  <si>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</si>
  <si>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</si>
  <si>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</si>
  <si>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</si>
  <si>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</si>
  <si>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</si>
  <si>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</si>
  <si>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</si>
  <si>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</si>
  <si>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</si>
  <si>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</si>
  <si>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</si>
  <si>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</si>
  <si>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</si>
  <si>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</si>
  <si>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</si>
  <si>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</si>
  <si>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</si>
  <si>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</si>
  <si>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</si>
  <si>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</si>
  <si>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</si>
  <si>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</si>
  <si>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</si>
  <si>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</si>
  <si>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</si>
  <si>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</si>
  <si>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</si>
  <si>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</si>
  <si>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</si>
  <si>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</si>
  <si>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</si>
  <si>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</si>
  <si>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</si>
  <si>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</si>
  <si>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</si>
  <si>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</si>
  <si>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</si>
  <si>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</si>
  <si>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</si>
  <si>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</si>
  <si>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</si>
  <si>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</si>
  <si>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</si>
  <si>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</si>
  <si>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</si>
  <si>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</si>
  <si>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</si>
  <si>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</si>
  <si>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</si>
  <si>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</si>
  <si>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</si>
  <si>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</si>
  <si>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</si>
  <si>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</si>
  <si>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</si>
  <si>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</si>
  <si>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</si>
  <si>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</si>
  <si>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</si>
  <si>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</si>
  <si>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</si>
  <si>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</si>
  <si>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</si>
  <si>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</si>
  <si>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</si>
  <si>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</si>
  <si>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</si>
  <si>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</si>
  <si>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</si>
  <si>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</si>
  <si>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</si>
  <si>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</si>
  <si>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</si>
  <si>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</si>
  <si>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</si>
  <si>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</si>
  <si>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</si>
  <si>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</si>
  <si>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</si>
  <si>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</si>
  <si>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</si>
  <si>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</si>
  <si>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</si>
  <si>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</si>
  <si>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</si>
  <si>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</si>
  <si>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</si>
  <si>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</si>
  <si>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</si>
  <si>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</si>
  <si>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</si>
  <si>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</si>
  <si>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</si>
  <si>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</si>
  <si>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</si>
  <si>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</si>
  <si>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</si>
  <si>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</si>
  <si>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</si>
  <si>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</si>
  <si>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</si>
  <si>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</si>
  <si>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</si>
  <si>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</si>
  <si>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</si>
  <si>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</si>
  <si>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</si>
  <si>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</si>
  <si>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</si>
  <si>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</si>
  <si>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</si>
  <si>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</si>
  <si>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</si>
  <si>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</si>
  <si>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</si>
  <si>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</si>
  <si>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</si>
  <si>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</si>
  <si>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</si>
  <si>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</si>
  <si>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</si>
  <si>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</si>
  <si>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</si>
  <si>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</si>
  <si>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</si>
  <si>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</si>
  <si>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</si>
  <si>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</si>
  <si>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</si>
  <si>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</si>
  <si>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</si>
  <si>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</si>
  <si>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</si>
  <si>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</si>
  <si>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</si>
  <si>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</si>
  <si>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</si>
  <si>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</si>
  <si>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</si>
  <si>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</si>
  <si>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</si>
  <si>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</si>
  <si>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</si>
  <si>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</si>
  <si>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</si>
  <si>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</si>
  <si>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</si>
  <si>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</si>
  <si>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</si>
  <si>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</si>
  <si>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</si>
  <si>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</si>
  <si>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</si>
  <si>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</si>
  <si>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</si>
  <si>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</si>
  <si>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</si>
  <si>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</si>
  <si>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</si>
  <si>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</si>
  <si>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</si>
  <si>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</si>
  <si>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</si>
  <si>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</si>
  <si>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</si>
  <si>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</si>
  <si>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</si>
  <si>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</si>
  <si>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</si>
  <si>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</si>
  <si>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</si>
  <si>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</si>
  <si>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</si>
  <si>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</si>
  <si>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</si>
  <si>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</si>
  <si>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</si>
  <si>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</si>
  <si>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</si>
  <si>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</si>
  <si>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</si>
  <si>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</si>
  <si>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</si>
  <si>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</si>
  <si>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</si>
  <si>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</si>
  <si>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</si>
  <si>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</si>
  <si>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</si>
  <si>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</si>
  <si>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</si>
  <si>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</si>
  <si>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</si>
  <si>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</si>
  <si>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</si>
  <si>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</si>
  <si>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</si>
  <si>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</si>
  <si>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</si>
  <si>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</si>
  <si>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</si>
  <si>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</si>
  <si>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</si>
  <si>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</si>
  <si>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</si>
  <si>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</si>
  <si>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</si>
  <si>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</si>
  <si>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</si>
  <si>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</si>
  <si>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</si>
  <si>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</si>
  <si>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</si>
  <si>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</si>
  <si>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</si>
  <si>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</si>
  <si>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</si>
  <si>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</si>
  <si>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</si>
  <si>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</si>
  <si>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</si>
  <si>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</si>
  <si>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</si>
  <si>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</si>
  <si>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</si>
  <si>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</si>
  <si>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</si>
  <si>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</si>
  <si>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</si>
  <si>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</si>
  <si>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</si>
  <si>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</si>
  <si>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</si>
  <si>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</si>
  <si>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</si>
  <si>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</si>
  <si>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</si>
  <si>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</si>
  <si>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</si>
  <si>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</si>
  <si>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</si>
  <si>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</si>
  <si>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</si>
  <si>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</si>
  <si>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</si>
  <si>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</si>
  <si>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</si>
  <si>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</si>
  <si>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</si>
  <si>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</si>
  <si>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</si>
  <si>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</si>
  <si>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</si>
  <si>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</si>
  <si>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</si>
  <si>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</si>
  <si>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</si>
  <si>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</si>
  <si>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</si>
  <si>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</si>
  <si>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</si>
  <si>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</si>
  <si>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</si>
  <si>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</si>
  <si>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</si>
  <si>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</si>
  <si>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</si>
  <si>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</si>
  <si>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</si>
  <si>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</si>
  <si>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</si>
  <si>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</si>
  <si>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</si>
  <si>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</si>
  <si>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</si>
  <si>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</si>
  <si>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</si>
  <si>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</si>
  <si>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</si>
  <si>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</si>
  <si>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</si>
  <si>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</si>
  <si>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</si>
  <si>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</si>
  <si>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</si>
  <si>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</si>
  <si>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</si>
  <si>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</si>
  <si>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</si>
  <si>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</si>
  <si>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</si>
  <si>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</si>
  <si>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</si>
  <si>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</si>
  <si>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</si>
  <si>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</si>
  <si>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</si>
  <si>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</si>
  <si>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</si>
  <si>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</si>
  <si>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</si>
  <si>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</si>
  <si>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</si>
  <si>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</si>
  <si>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</si>
  <si>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</si>
  <si>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</si>
  <si>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</si>
  <si>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</si>
  <si>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</si>
  <si>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</si>
  <si>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</si>
  <si>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</si>
  <si>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</si>
  <si>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</si>
  <si>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</si>
  <si>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</si>
  <si>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</si>
  <si>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</si>
  <si>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</si>
  <si>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</si>
  <si>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</si>
  <si>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</si>
  <si>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</si>
  <si>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</si>
  <si>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</si>
  <si>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</si>
  <si>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</si>
  <si>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</si>
  <si>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</si>
  <si>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</si>
  <si>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</si>
  <si>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</si>
  <si>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</si>
  <si>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</si>
  <si>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</si>
  <si>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</si>
  <si>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</si>
  <si>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</si>
  <si>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</si>
  <si>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</si>
  <si>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</si>
  <si>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</si>
  <si>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</si>
  <si>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</si>
  <si>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</si>
  <si>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</si>
  <si>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</si>
  <si>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</si>
  <si>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</si>
  <si>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</si>
  <si>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</si>
  <si>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</si>
  <si>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</si>
  <si>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</si>
  <si>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</si>
  <si>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</si>
  <si>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</si>
  <si>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</si>
  <si>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</si>
  <si>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</si>
  <si>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</si>
  <si>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</si>
  <si>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</si>
  <si>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</si>
  <si>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</si>
  <si>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</si>
  <si>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</si>
  <si>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</si>
  <si>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</si>
  <si>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</si>
  <si>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</si>
  <si>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</si>
  <si>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</si>
  <si>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</si>
  <si>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</si>
  <si>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</si>
  <si>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</si>
  <si>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</si>
  <si>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</si>
  <si>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</si>
  <si>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</si>
  <si>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</si>
  <si>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</si>
  <si>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</si>
  <si>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</si>
  <si>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</si>
  <si>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</si>
  <si>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</si>
  <si>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</si>
  <si>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</si>
  <si>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</si>
  <si>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</si>
  <si>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</si>
  <si>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</si>
  <si>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</si>
  <si>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</si>
  <si>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</si>
  <si>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</si>
  <si>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</si>
  <si>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</si>
  <si>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</si>
  <si>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</si>
  <si>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</si>
  <si>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</si>
  <si>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</si>
  <si>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</si>
  <si>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</si>
  <si>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</si>
  <si>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</si>
  <si>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</si>
  <si>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</si>
  <si>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</si>
  <si>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</si>
  <si>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</si>
  <si>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</si>
  <si>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</si>
  <si>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</si>
  <si>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</si>
  <si>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</si>
  <si>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</si>
  <si>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</si>
  <si>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</si>
  <si>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</si>
  <si>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</si>
  <si>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</si>
  <si>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</si>
  <si>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</si>
  <si>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</si>
  <si>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</si>
  <si>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</si>
  <si>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</si>
  <si>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</si>
  <si>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</si>
  <si>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</si>
  <si>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</si>
  <si>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</si>
  <si>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</si>
  <si>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</si>
  <si>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</si>
  <si>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</si>
  <si>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</si>
  <si>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</si>
  <si>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</si>
  <si>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</si>
  <si>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</si>
  <si>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</si>
  <si>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</si>
  <si>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</si>
  <si>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</si>
  <si>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</si>
  <si>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</si>
  <si>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</si>
  <si>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</si>
  <si>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</si>
  <si>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</si>
  <si>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</si>
  <si>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</si>
  <si>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</si>
  <si>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</si>
  <si>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</si>
  <si>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</si>
  <si>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</si>
  <si>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</si>
  <si>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</si>
  <si>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</si>
  <si>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</si>
  <si>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</si>
  <si>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</si>
  <si>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</si>
  <si>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</si>
  <si>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</si>
  <si>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</si>
  <si>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</si>
  <si>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</si>
  <si>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</si>
  <si>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</si>
  <si>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</si>
  <si>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</si>
  <si>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</si>
  <si>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</si>
  <si>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</si>
  <si>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</si>
  <si>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</si>
  <si>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</si>
  <si>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</si>
  <si>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</si>
  <si>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</si>
  <si>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</si>
  <si>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</si>
  <si>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</si>
  <si>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</si>
  <si>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</si>
  <si>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</si>
  <si>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</si>
  <si>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</si>
  <si>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</si>
  <si>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</si>
  <si>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</si>
  <si>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</si>
  <si>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</si>
  <si>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</si>
  <si>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</si>
  <si>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</si>
  <si>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</si>
  <si>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</si>
  <si>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</si>
  <si>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</si>
  <si>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</si>
  <si>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</si>
  <si>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</si>
  <si>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</si>
  <si>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</si>
  <si>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</si>
  <si>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</si>
  <si>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</si>
  <si>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</si>
  <si>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</si>
  <si>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</si>
  <si>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</si>
  <si>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</si>
  <si>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</si>
  <si>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</si>
  <si>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</si>
  <si>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</si>
  <si>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</si>
  <si>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</si>
  <si>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</si>
  <si>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</si>
  <si>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</si>
  <si>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</si>
  <si>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</si>
  <si>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</si>
  <si>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</si>
  <si>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</si>
  <si>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</si>
  <si>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</si>
  <si>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</si>
  <si>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</si>
  <si>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</si>
  <si>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</si>
  <si>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</si>
  <si>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</si>
  <si>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</si>
  <si>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</si>
  <si>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</si>
  <si>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</si>
  <si>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</si>
  <si>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</si>
  <si>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</si>
  <si>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</si>
  <si>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</si>
  <si>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</si>
  <si>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</si>
  <si>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</si>
  <si>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</si>
  <si>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</si>
  <si>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</si>
  <si>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</si>
  <si>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</si>
  <si>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</si>
  <si>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</si>
  <si>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</si>
  <si>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</si>
  <si>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</si>
  <si>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</si>
  <si>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</si>
  <si>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</si>
  <si>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</si>
  <si>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</si>
  <si>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</si>
  <si>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</si>
  <si>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</si>
  <si>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</si>
  <si>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</si>
  <si>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</si>
  <si>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</si>
  <si>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</si>
  <si>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</si>
  <si>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</si>
  <si>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</si>
  <si>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</si>
  <si>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</si>
  <si>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</si>
  <si>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</si>
  <si>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</si>
  <si>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</si>
  <si>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</si>
  <si>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</si>
  <si>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</si>
  <si>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</si>
  <si>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</si>
  <si>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</si>
  <si>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</si>
  <si>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</si>
  <si>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</si>
  <si>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</si>
  <si>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</si>
  <si>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</si>
  <si>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</si>
  <si>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</si>
  <si>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</si>
  <si>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</si>
  <si>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</si>
  <si>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</si>
  <si>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</si>
  <si>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</si>
  <si>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</si>
  <si>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</si>
  <si>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</si>
  <si>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</si>
  <si>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</si>
  <si>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</si>
  <si>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</si>
  <si>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</si>
  <si>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</si>
  <si>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</si>
  <si>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</si>
  <si>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</si>
  <si>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</si>
  <si>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</si>
  <si>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</si>
  <si>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</si>
  <si>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</si>
  <si>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</si>
  <si>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</si>
  <si>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</si>
  <si>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</si>
  <si>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</si>
  <si>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</si>
  <si>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</si>
  <si>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</si>
  <si>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</si>
  <si>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</si>
  <si>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</si>
  <si>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</si>
  <si>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</si>
  <si>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</si>
  <si>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</si>
  <si>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</si>
  <si>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</si>
  <si>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</si>
  <si>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</si>
  <si>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</si>
  <si>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</si>
  <si>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</si>
  <si>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</si>
  <si>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</si>
  <si>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</si>
  <si>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</si>
  <si>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</si>
  <si>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</si>
  <si>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</si>
  <si>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</si>
  <si>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</si>
  <si>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</si>
  <si>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</si>
  <si>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</si>
  <si>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</si>
  <si>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</si>
  <si>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</si>
  <si>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</si>
  <si>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</si>
  <si>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</si>
  <si>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</si>
  <si>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</si>
  <si>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</si>
  <si>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</si>
  <si>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</si>
  <si>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</si>
  <si>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</si>
  <si>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</si>
  <si>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</si>
  <si>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</si>
  <si>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</si>
  <si>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</si>
  <si>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</si>
  <si>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</si>
  <si>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</si>
  <si>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</si>
  <si>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</si>
  <si>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</si>
  <si>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</si>
  <si>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</si>
  <si>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</si>
  <si>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</si>
  <si>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</si>
  <si>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</si>
  <si>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</si>
  <si>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</si>
  <si>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</si>
  <si>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</si>
  <si>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</si>
  <si>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</si>
  <si>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</si>
  <si>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</si>
  <si>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</si>
  <si>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</si>
  <si>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</si>
  <si>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</si>
  <si>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</si>
  <si>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</si>
  <si>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</si>
  <si>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</si>
  <si>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</si>
  <si>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</si>
  <si>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</si>
  <si>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</si>
  <si>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</si>
  <si>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</si>
  <si>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</si>
  <si>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</si>
  <si>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</si>
  <si>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</si>
  <si>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</si>
  <si>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</si>
  <si>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</si>
  <si>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</si>
  <si>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</si>
  <si>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</si>
  <si>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</si>
  <si>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</si>
  <si>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</si>
  <si>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</si>
  <si>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</si>
  <si>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</si>
  <si>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</si>
  <si>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</si>
  <si>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</si>
  <si>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</si>
  <si>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</si>
  <si>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</si>
  <si>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</si>
  <si>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</si>
  <si>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</si>
  <si>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</si>
  <si>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</si>
  <si>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</si>
  <si>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</si>
  <si>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</si>
  <si>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</si>
  <si>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</si>
  <si>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</si>
  <si>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</si>
  <si>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</si>
  <si>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</si>
  <si>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</si>
  <si>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</si>
  <si>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</si>
  <si>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</si>
  <si>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</si>
  <si>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</si>
  <si>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</si>
  <si>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</si>
  <si>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</si>
  <si>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</si>
  <si>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</si>
  <si>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</si>
  <si>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</si>
  <si>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</si>
  <si>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</si>
  <si>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</si>
  <si>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</si>
  <si>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</si>
  <si>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</si>
  <si>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</si>
  <si>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</si>
  <si>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</si>
  <si>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</si>
  <si>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</si>
  <si>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</si>
  <si>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</si>
  <si>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</si>
  <si>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</si>
  <si>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</si>
  <si>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</si>
  <si>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</si>
  <si>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</si>
  <si>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</si>
  <si>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</si>
  <si>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</si>
  <si>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</si>
  <si>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</si>
  <si>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</si>
  <si>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</si>
  <si>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</si>
  <si>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</si>
  <si>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</si>
  <si>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</si>
  <si>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</si>
  <si>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</si>
  <si>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</si>
  <si>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</si>
  <si>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</si>
  <si>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</si>
  <si>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</si>
  <si>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</si>
  <si>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</si>
  <si>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</si>
  <si>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</si>
  <si>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</si>
  <si>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</si>
  <si>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</si>
  <si>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</si>
  <si>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</si>
  <si>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</si>
  <si>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</si>
  <si>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</si>
  <si>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</si>
  <si>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</si>
  <si>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</si>
  <si>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</si>
  <si>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</si>
  <si>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</si>
  <si>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</si>
  <si>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</si>
  <si>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</si>
  <si>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</si>
  <si>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</si>
  <si>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</si>
  <si>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</si>
  <si>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</si>
  <si>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</si>
  <si>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</si>
  <si>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</si>
  <si>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</si>
  <si>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</si>
  <si>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</si>
  <si>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</si>
  <si>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</si>
  <si>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</si>
  <si>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</si>
  <si>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</si>
  <si>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</si>
  <si>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</si>
  <si>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</si>
  <si>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</si>
  <si>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</si>
  <si>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</si>
  <si>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</si>
  <si>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</si>
  <si>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</si>
  <si>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</si>
  <si>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</si>
  <si>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</si>
  <si>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</si>
  <si>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</si>
  <si>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</si>
  <si>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</si>
  <si>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</si>
  <si>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</si>
  <si>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</si>
  <si>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</si>
  <si>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</si>
  <si>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</si>
  <si>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</si>
  <si>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</si>
  <si>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</si>
  <si>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</si>
  <si>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</si>
  <si>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</si>
  <si>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</si>
  <si>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</si>
  <si>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</si>
  <si>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</si>
  <si>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</si>
  <si>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</si>
  <si>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</si>
  <si>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</si>
  <si>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</si>
  <si>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</si>
  <si>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</si>
  <si>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</si>
  <si>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</si>
  <si>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</si>
  <si>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</si>
  <si>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</si>
  <si>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</si>
  <si>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</si>
  <si>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</si>
  <si>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</si>
  <si>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</si>
  <si>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</si>
  <si>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</si>
  <si>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</si>
  <si>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</si>
  <si>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</si>
  <si>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</si>
  <si>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</si>
  <si>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</si>
  <si>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</si>
  <si>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</si>
  <si>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</si>
  <si>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</si>
  <si>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</si>
  <si>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</si>
  <si>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</si>
  <si>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</si>
  <si>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</si>
  <si>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</si>
  <si>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</si>
  <si>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</si>
  <si>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</si>
  <si>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</si>
  <si>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</si>
  <si>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</si>
  <si>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</si>
  <si>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</si>
  <si>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</si>
  <si>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</si>
  <si>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</si>
  <si>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</si>
  <si>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</si>
  <si>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</si>
  <si>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</si>
  <si>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</si>
  <si>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</si>
  <si>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</si>
  <si>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</si>
  <si>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</si>
  <si>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</si>
  <si>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</si>
  <si>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</si>
  <si>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</si>
  <si>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</si>
  <si>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</si>
  <si>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</si>
  <si>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</si>
  <si>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</si>
  <si>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</si>
  <si>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</si>
  <si>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</si>
  <si>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</si>
  <si>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</si>
  <si>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</si>
  <si>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</si>
  <si>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</si>
  <si>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</si>
  <si>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</si>
  <si>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</si>
  <si>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</si>
  <si>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</si>
  <si>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</si>
  <si>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</si>
  <si>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</si>
  <si>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</si>
  <si>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</si>
  <si>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</si>
  <si>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</si>
  <si>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</si>
  <si>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</si>
  <si>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</si>
  <si>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</si>
  <si>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</si>
  <si>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</si>
  <si>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</si>
  <si>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</si>
  <si>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</si>
  <si>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</si>
  <si>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</si>
  <si>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</si>
  <si>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</si>
  <si>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</si>
  <si>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</si>
  <si>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</si>
  <si>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</si>
  <si>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</si>
  <si>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</si>
  <si>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</si>
  <si>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</si>
  <si>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</si>
  <si>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</si>
  <si>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</si>
  <si>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</si>
  <si>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</si>
  <si>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</si>
  <si>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</si>
  <si>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</si>
  <si>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</si>
  <si>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</si>
  <si>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</si>
  <si>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</si>
  <si>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</si>
  <si>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</si>
  <si>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</si>
  <si>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</si>
  <si>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</si>
  <si>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</si>
  <si>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</si>
  <si>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</si>
  <si>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</si>
  <si>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</si>
  <si>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</si>
  <si>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</si>
  <si>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</si>
  <si>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</si>
  <si>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</si>
  <si>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</si>
  <si>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</si>
  <si>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</si>
  <si>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</si>
  <si>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</si>
  <si>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</si>
  <si>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</si>
  <si>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</si>
  <si>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</si>
  <si>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</si>
  <si>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</si>
  <si>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</si>
  <si>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</si>
  <si>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</si>
  <si>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</si>
  <si>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</si>
  <si>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</si>
  <si>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</si>
  <si>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</si>
  <si>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</si>
  <si>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</si>
  <si>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</si>
  <si>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</si>
  <si>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</si>
  <si>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</si>
  <si>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</si>
  <si>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</si>
  <si>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</si>
  <si>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</si>
  <si>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</si>
  <si>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</si>
  <si>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</si>
  <si>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</si>
  <si>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</si>
  <si>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</si>
  <si>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</si>
  <si>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</si>
  <si>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</si>
  <si>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</si>
  <si>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</si>
  <si>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</si>
  <si>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</si>
  <si>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</si>
  <si>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</si>
  <si>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</si>
  <si>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</si>
  <si>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</si>
  <si>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</si>
  <si>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</si>
  <si>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</si>
  <si>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</si>
  <si>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</si>
  <si>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</si>
  <si>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</si>
  <si>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</si>
  <si>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</si>
  <si>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</si>
  <si>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</si>
  <si>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</si>
  <si>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</si>
  <si>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</si>
  <si>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</si>
  <si>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</si>
  <si>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</si>
  <si>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</si>
  <si>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</si>
  <si>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</si>
  <si>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</si>
  <si>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</si>
  <si>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</si>
  <si>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</si>
  <si>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</si>
  <si>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</si>
  <si>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</si>
  <si>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</si>
  <si>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</si>
  <si>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</si>
  <si>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</si>
  <si>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</si>
  <si>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</si>
  <si>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</si>
  <si>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</si>
  <si>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</si>
  <si>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</si>
  <si>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</si>
  <si>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</si>
  <si>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</si>
  <si>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</si>
  <si>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</si>
  <si>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</si>
  <si>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</si>
  <si>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</si>
  <si>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</si>
  <si>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t>A HELYI ÖNKORMÁNYZAT ÖNKORMÁNYZATI HATÓSÁGI ÜGYEKBEN HOZOTT ELSŐFOKÚ DÖNTÉSEINEK 2017. ÉV ELSŐ FÉLÉVI ÖSSZEFOGLALÓ ADATAI ÁGAZATOK SZERINT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</si>
  <si>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július 31.</t>
    </r>
  </si>
  <si>
    <t>Adatszolgáltatók a közigazgatási hatósági ügyekben eljáró államigazgatási szervek, helyi önkormányzatok.</t>
  </si>
  <si>
    <t>önk/2.</t>
  </si>
  <si>
    <t>Hajdúszoboszló Város Önkormányzata</t>
  </si>
  <si>
    <t>Hajdúszoboszló, Hősök tere 1.</t>
  </si>
  <si>
    <t>kelt: Hajdúszoboszló,2017.07.31.</t>
  </si>
  <si>
    <t>kelt: Hajdúszoboszló, 2017.07.31.</t>
  </si>
  <si>
    <t>dr. Korpos Szabolcs</t>
  </si>
  <si>
    <t>dr. Sléder Tamás igazgatási irodavezető
 Tel: 52/557-352 email:dr.sleder.tamas@hajduszob.hu</t>
  </si>
  <si>
    <t>Gombos Sándorné iratkezelő
Tel: 52/557-312</t>
  </si>
  <si>
    <t>dr. Sléder Tamás igazgatási irodavezető
 Tel: 52/557-352
email: dr.sleder.tamas@hajduszob.hu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</si>
</sst>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06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5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0" xfId="1" applyFont="1" applyBorder="1" applyAlignment="1">
      <alignment vertical="top"/>
    </xf>
    <xf numFmtId="0" fontId="4" fillId="0" borderId="38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5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6" xfId="0" applyFont="1" applyFill="1" applyBorder="1" applyAlignment="1" applyProtection="1">
      <alignment horizontal="center"/>
      <protection hidden="1"/>
    </xf>
    <xf numFmtId="49" fontId="27" fillId="3" borderId="36" xfId="0" applyNumberFormat="1" applyFont="1" applyFill="1" applyBorder="1" applyAlignment="1" applyProtection="1">
      <alignment horizontal="center"/>
      <protection hidden="1"/>
    </xf>
    <xf numFmtId="49" fontId="29" fillId="3" borderId="36" xfId="0" applyNumberFormat="1" applyFont="1" applyFill="1" applyBorder="1" applyAlignment="1" applyProtection="1">
      <alignment horizontal="center"/>
      <protection hidden="1"/>
    </xf>
    <xf numFmtId="0" fontId="29" fillId="2" borderId="35" xfId="0" applyFont="1" applyFill="1" applyBorder="1" applyProtection="1">
      <protection hidden="1"/>
    </xf>
    <xf numFmtId="0" fontId="27" fillId="2" borderId="37" xfId="0" applyFont="1" applyFill="1" applyBorder="1" applyProtection="1">
      <protection hidden="1"/>
    </xf>
    <xf numFmtId="0" fontId="28" fillId="2" borderId="38" xfId="0" applyNumberFormat="1" applyFont="1" applyFill="1" applyBorder="1" applyAlignment="1" applyProtection="1">
      <alignment horizontal="center"/>
      <protection hidden="1"/>
    </xf>
    <xf numFmtId="0" fontId="27" fillId="3" borderId="39" xfId="0" applyFont="1" applyFill="1" applyBorder="1" applyAlignment="1" applyProtection="1">
      <alignment horizontal="center"/>
      <protection hidden="1"/>
    </xf>
    <xf numFmtId="49" fontId="27" fillId="3" borderId="39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7" xfId="0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0" fontId="26" fillId="0" borderId="91" xfId="0" applyFont="1" applyBorder="1" applyProtection="1">
      <protection locked="0"/>
    </xf>
    <xf numFmtId="164" fontId="26" fillId="0" borderId="91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1" xfId="0" applyFont="1" applyBorder="1" applyProtection="1">
      <protection locked="0"/>
    </xf>
    <xf numFmtId="164" fontId="35" fillId="0" borderId="91" xfId="0" applyNumberFormat="1" applyFont="1" applyBorder="1" applyProtection="1">
      <protection locked="0"/>
    </xf>
    <xf numFmtId="164" fontId="34" fillId="0" borderId="91" xfId="0" applyNumberFormat="1" applyFont="1" applyBorder="1" applyProtection="1">
      <protection locked="0"/>
    </xf>
    <xf numFmtId="0" fontId="26" fillId="0" borderId="47" xfId="0" applyFont="1" applyBorder="1" applyProtection="1">
      <protection locked="0"/>
    </xf>
    <xf numFmtId="164" fontId="26" fillId="0" borderId="47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6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3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3" fontId="3" fillId="0" borderId="95" xfId="0" applyNumberFormat="1" applyFont="1" applyBorder="1" applyAlignment="1" applyProtection="1">
      <alignment vertical="center"/>
    </xf>
    <xf numFmtId="3" fontId="15" fillId="0" borderId="95" xfId="0" applyNumberFormat="1" applyFont="1" applyBorder="1" applyAlignment="1" applyProtection="1">
      <alignment vertical="center"/>
      <protection locked="0" hidden="1"/>
    </xf>
    <xf numFmtId="3" fontId="3" fillId="0" borderId="95" xfId="0" applyNumberFormat="1" applyFont="1" applyBorder="1" applyAlignment="1" applyProtection="1">
      <alignment vertical="center"/>
      <protection locked="0" hidden="1"/>
    </xf>
    <xf numFmtId="3" fontId="15" fillId="0" borderId="96" xfId="0" applyNumberFormat="1" applyFont="1" applyBorder="1" applyAlignment="1" applyProtection="1">
      <alignment vertical="center"/>
      <protection locked="0" hidden="1"/>
    </xf>
    <xf numFmtId="3" fontId="3" fillId="0" borderId="97" xfId="0" applyNumberFormat="1" applyFont="1" applyBorder="1" applyAlignment="1" applyProtection="1">
      <alignment vertical="center"/>
    </xf>
    <xf numFmtId="0" fontId="14" fillId="0" borderId="0" xfId="0" applyFont="1" applyProtection="1">
      <protection locked="0" hidden="1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horizontal="center"/>
    </xf>
    <xf numFmtId="0" fontId="4" fillId="0" borderId="42" xfId="1" applyFont="1" applyBorder="1" applyAlignment="1">
      <alignment horizontal="left" vertical="center" wrapText="1"/>
    </xf>
    <xf numFmtId="0" fontId="4" fillId="0" borderId="43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left" vertical="center" wrapText="1"/>
    </xf>
    <xf numFmtId="0" fontId="4" fillId="0" borderId="37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45" xfId="1" applyFont="1" applyBorder="1" applyAlignment="1">
      <alignment horizontal="left" vertical="center" wrapText="1"/>
    </xf>
    <xf numFmtId="0" fontId="4" fillId="0" borderId="4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3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3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Border="1" applyAlignment="1">
      <alignment horizontal="center" wrapText="1"/>
    </xf>
    <xf numFmtId="0" fontId="4" fillId="0" borderId="44" xfId="1" applyBorder="1" applyAlignment="1">
      <alignment horizontal="center" wrapText="1"/>
    </xf>
    <xf numFmtId="0" fontId="4" fillId="0" borderId="35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2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35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4" fillId="0" borderId="42" xfId="1" applyBorder="1" applyAlignment="1" applyProtection="1">
      <alignment horizontal="center" wrapText="1"/>
      <protection locked="0"/>
    </xf>
    <xf numFmtId="0" fontId="4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4" fillId="0" borderId="46" xfId="1" applyBorder="1" applyAlignment="1">
      <alignment horizont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16" fillId="0" borderId="4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4" xfId="0" applyFont="1" applyBorder="1" applyAlignment="1" applyProtection="1">
      <alignment horizontal="center" vertical="center"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26" xfId="0" applyFont="1" applyBorder="1" applyAlignment="1" applyProtection="1">
      <alignment horizontal="center" vertical="center" textRotation="90" wrapText="1"/>
    </xf>
    <xf numFmtId="0" fontId="20" fillId="0" borderId="93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 textRotation="90" wrapText="1"/>
      <protection hidden="1"/>
    </xf>
    <xf numFmtId="0" fontId="20" fillId="0" borderId="59" xfId="0" applyFont="1" applyBorder="1" applyAlignment="1" applyProtection="1">
      <alignment horizontal="center" vertical="center" textRotation="90" wrapText="1"/>
      <protection hidden="1"/>
    </xf>
    <xf numFmtId="0" fontId="20" fillId="0" borderId="90" xfId="0" applyFont="1" applyBorder="1" applyAlignment="1" applyProtection="1">
      <alignment horizontal="center" vertical="center" textRotation="90" wrapText="1"/>
      <protection hidden="1"/>
    </xf>
    <xf numFmtId="0" fontId="20" fillId="0" borderId="32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2" fillId="0" borderId="69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59" xfId="0" applyFont="1" applyBorder="1" applyAlignment="1" applyProtection="1">
      <alignment horizontal="center" vertical="center" textRotation="90" wrapText="1"/>
    </xf>
    <xf numFmtId="0" fontId="36" fillId="0" borderId="51" xfId="0" applyFont="1" applyBorder="1" applyAlignment="1" applyProtection="1">
      <alignment horizontal="center" vertical="center" wrapText="1"/>
      <protection hidden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20" fillId="0" borderId="92" xfId="0" applyFont="1" applyBorder="1" applyAlignment="1" applyProtection="1">
      <alignment horizontal="center" vertical="center" wrapText="1"/>
      <protection hidden="1"/>
    </xf>
    <xf numFmtId="0" fontId="20" fillId="0" borderId="75" xfId="0" applyFont="1" applyBorder="1" applyAlignment="1" applyProtection="1">
      <alignment horizontal="center" vertical="center" wrapText="1"/>
      <protection hidden="1"/>
    </xf>
    <xf numFmtId="0" fontId="21" fillId="0" borderId="52" xfId="0" applyFont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42" xfId="0" applyFont="1" applyBorder="1" applyAlignment="1" applyProtection="1">
      <alignment horizontal="center" vertical="center" textRotation="90" wrapText="1"/>
    </xf>
    <xf numFmtId="0" fontId="22" fillId="0" borderId="62" xfId="0" applyFont="1" applyFill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27" xfId="0" applyFont="1" applyFill="1" applyBorder="1" applyAlignment="1" applyProtection="1">
      <alignment horizontal="center" vertical="center" textRotation="90" wrapText="1"/>
    </xf>
    <xf numFmtId="0" fontId="21" fillId="0" borderId="71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32" fillId="0" borderId="47" xfId="0" applyFont="1" applyBorder="1" applyAlignment="1" applyProtection="1">
      <alignment horizontal="center" vertical="center" textRotation="90"/>
    </xf>
    <xf numFmtId="0" fontId="32" fillId="0" borderId="48" xfId="0" applyFont="1" applyBorder="1" applyAlignment="1" applyProtection="1">
      <alignment horizontal="center" vertical="center" textRotation="90"/>
    </xf>
    <xf numFmtId="0" fontId="20" fillId="0" borderId="46" xfId="0" applyFont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 textRotation="90" wrapText="1"/>
      <protection hidden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1" fillId="0" borderId="6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 textRotation="90" wrapText="1"/>
    </xf>
    <xf numFmtId="0" fontId="21" fillId="0" borderId="54" xfId="0" applyFont="1" applyBorder="1" applyAlignment="1" applyProtection="1">
      <alignment horizontal="center" vertical="center" textRotation="90" wrapText="1"/>
    </xf>
    <xf numFmtId="0" fontId="21" fillId="0" borderId="51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 wrapText="1"/>
    </xf>
    <xf numFmtId="0" fontId="16" fillId="0" borderId="49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58" xfId="0" applyFont="1" applyBorder="1" applyAlignment="1" applyProtection="1">
      <alignment horizontal="center" vertical="center" textRotation="90" wrapText="1"/>
    </xf>
    <xf numFmtId="0" fontId="22" fillId="0" borderId="83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32" xfId="0" applyFont="1" applyBorder="1" applyAlignment="1" applyProtection="1">
      <alignment horizontal="center" vertical="center" textRotation="90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35" xfId="0" applyFont="1" applyBorder="1" applyAlignment="1" applyProtection="1">
      <alignment horizontal="center" vertical="center" textRotation="90" wrapText="1"/>
    </xf>
    <xf numFmtId="0" fontId="22" fillId="0" borderId="30" xfId="0" applyFont="1" applyBorder="1" applyAlignment="1" applyProtection="1">
      <alignment horizontal="center" vertical="center" textRotation="90" wrapText="1"/>
    </xf>
    <xf numFmtId="0" fontId="24" fillId="0" borderId="49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4" fillId="0" borderId="5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textRotation="90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1" fillId="0" borderId="72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7" workbookViewId="0">
      <selection activeCell="M19" sqref="M19"/>
    </sheetView>
  </sheetViews>
  <sheetFormatPr defaultRowHeight="12.75" x14ac:dyDescent="0.2"/>
  <cols>
    <col min="1" max="1" width="9.140625" style="44"/>
    <col min="2" max="2" width="9.140625" style="44" customWidth="1"/>
    <col min="3" max="10" width="9.140625" style="44"/>
    <col min="11" max="11" width="18.7109375" style="44" customWidth="1"/>
    <col min="12" max="16384" width="9.140625" style="44"/>
  </cols>
  <sheetData>
    <row r="1" spans="1:11" x14ac:dyDescent="0.2">
      <c r="A1" s="241"/>
      <c r="B1" s="244" t="s">
        <v>6507</v>
      </c>
      <c r="C1" s="245"/>
      <c r="D1" s="245"/>
      <c r="E1" s="245"/>
      <c r="F1" s="245"/>
      <c r="G1" s="245"/>
      <c r="H1" s="246"/>
    </row>
    <row r="2" spans="1:11" ht="13.5" thickBot="1" x14ac:dyDescent="0.25">
      <c r="A2" s="242"/>
      <c r="B2" s="247"/>
      <c r="C2" s="248"/>
      <c r="D2" s="248"/>
      <c r="E2" s="248"/>
      <c r="F2" s="248"/>
      <c r="G2" s="248"/>
      <c r="H2" s="249"/>
    </row>
    <row r="3" spans="1:11" ht="12.75" customHeight="1" x14ac:dyDescent="0.2">
      <c r="A3" s="242"/>
      <c r="B3" s="250" t="s">
        <v>6523</v>
      </c>
      <c r="C3" s="251"/>
      <c r="D3" s="251"/>
      <c r="E3" s="251"/>
      <c r="F3" s="251"/>
      <c r="G3" s="251"/>
      <c r="H3" s="252"/>
      <c r="I3" s="45"/>
      <c r="J3" s="45"/>
      <c r="K3" s="45"/>
    </row>
    <row r="4" spans="1:11" x14ac:dyDescent="0.2">
      <c r="A4" s="242"/>
      <c r="B4" s="253"/>
      <c r="C4" s="254"/>
      <c r="D4" s="254"/>
      <c r="E4" s="254"/>
      <c r="F4" s="254"/>
      <c r="G4" s="254"/>
      <c r="H4" s="255"/>
    </row>
    <row r="5" spans="1:11" x14ac:dyDescent="0.2">
      <c r="A5" s="242"/>
      <c r="B5" s="253"/>
      <c r="C5" s="254"/>
      <c r="D5" s="254"/>
      <c r="E5" s="254"/>
      <c r="F5" s="254"/>
      <c r="G5" s="254"/>
      <c r="H5" s="255"/>
      <c r="I5" s="46"/>
      <c r="J5" s="46"/>
    </row>
    <row r="6" spans="1:11" ht="13.5" thickBot="1" x14ac:dyDescent="0.25">
      <c r="A6" s="243"/>
      <c r="B6" s="256"/>
      <c r="C6" s="257"/>
      <c r="D6" s="257"/>
      <c r="E6" s="257"/>
      <c r="F6" s="257"/>
      <c r="G6" s="257"/>
      <c r="H6" s="258"/>
    </row>
    <row r="7" spans="1:11" x14ac:dyDescent="0.2">
      <c r="D7" s="47"/>
      <c r="E7" s="47"/>
      <c r="F7" s="47"/>
      <c r="G7" s="47"/>
      <c r="H7" s="47"/>
    </row>
    <row r="8" spans="1:11" x14ac:dyDescent="0.2">
      <c r="B8" s="47"/>
      <c r="C8" s="47"/>
      <c r="D8" s="47"/>
      <c r="E8" s="47"/>
      <c r="F8" s="47"/>
      <c r="G8" s="47"/>
      <c r="H8" s="47"/>
    </row>
    <row r="9" spans="1:11" ht="15" customHeight="1" x14ac:dyDescent="0.2">
      <c r="A9" s="232" t="s">
        <v>6453</v>
      </c>
      <c r="B9" s="233"/>
      <c r="C9" s="234"/>
      <c r="D9" s="259" t="s">
        <v>6554</v>
      </c>
      <c r="E9" s="260"/>
      <c r="F9" s="260"/>
      <c r="G9" s="260"/>
      <c r="H9" s="261"/>
    </row>
    <row r="10" spans="1:11" x14ac:dyDescent="0.2">
      <c r="A10" s="235"/>
      <c r="B10" s="236"/>
      <c r="C10" s="237"/>
      <c r="D10" s="262"/>
      <c r="E10" s="263"/>
      <c r="F10" s="263"/>
      <c r="G10" s="263"/>
      <c r="H10" s="264"/>
    </row>
    <row r="11" spans="1:11" x14ac:dyDescent="0.2">
      <c r="A11" s="238"/>
      <c r="B11" s="239"/>
      <c r="C11" s="240"/>
      <c r="D11" s="265"/>
      <c r="E11" s="266"/>
      <c r="F11" s="266"/>
      <c r="G11" s="266"/>
      <c r="H11" s="267"/>
    </row>
    <row r="12" spans="1:11" x14ac:dyDescent="0.2">
      <c r="A12" s="232" t="s">
        <v>6454</v>
      </c>
      <c r="B12" s="233"/>
      <c r="C12" s="234"/>
      <c r="D12" s="214" t="s">
        <v>6555</v>
      </c>
      <c r="E12" s="215"/>
      <c r="F12" s="215"/>
      <c r="G12" s="215"/>
      <c r="H12" s="216"/>
    </row>
    <row r="13" spans="1:11" x14ac:dyDescent="0.2">
      <c r="A13" s="235"/>
      <c r="B13" s="236"/>
      <c r="C13" s="237"/>
      <c r="D13" s="217"/>
      <c r="E13" s="218"/>
      <c r="F13" s="218"/>
      <c r="G13" s="218"/>
      <c r="H13" s="219"/>
      <c r="I13" s="48"/>
    </row>
    <row r="14" spans="1:11" x14ac:dyDescent="0.2">
      <c r="A14" s="238"/>
      <c r="B14" s="239"/>
      <c r="C14" s="240"/>
      <c r="D14" s="220"/>
      <c r="E14" s="221"/>
      <c r="F14" s="221"/>
      <c r="G14" s="221"/>
      <c r="H14" s="222"/>
    </row>
    <row r="15" spans="1:11" x14ac:dyDescent="0.2">
      <c r="A15" s="191" t="s">
        <v>6458</v>
      </c>
      <c r="B15" s="206"/>
      <c r="C15" s="207"/>
      <c r="D15" s="214">
        <v>15728355</v>
      </c>
      <c r="E15" s="215"/>
      <c r="F15" s="215"/>
      <c r="G15" s="215"/>
      <c r="H15" s="216"/>
    </row>
    <row r="16" spans="1:11" x14ac:dyDescent="0.2">
      <c r="A16" s="208"/>
      <c r="B16" s="209"/>
      <c r="C16" s="210"/>
      <c r="D16" s="217"/>
      <c r="E16" s="218"/>
      <c r="F16" s="218"/>
      <c r="G16" s="218"/>
      <c r="H16" s="219"/>
    </row>
    <row r="17" spans="1:8" x14ac:dyDescent="0.2">
      <c r="A17" s="211"/>
      <c r="B17" s="212"/>
      <c r="C17" s="213"/>
      <c r="D17" s="220"/>
      <c r="E17" s="221"/>
      <c r="F17" s="221"/>
      <c r="G17" s="221"/>
      <c r="H17" s="222"/>
    </row>
    <row r="18" spans="1:8" x14ac:dyDescent="0.2">
      <c r="A18" s="191" t="s">
        <v>6455</v>
      </c>
      <c r="B18" s="206"/>
      <c r="C18" s="207"/>
      <c r="D18" s="214" t="s">
        <v>6558</v>
      </c>
      <c r="E18" s="215"/>
      <c r="F18" s="215"/>
      <c r="G18" s="215"/>
      <c r="H18" s="216"/>
    </row>
    <row r="19" spans="1:8" x14ac:dyDescent="0.2">
      <c r="A19" s="208"/>
      <c r="B19" s="209"/>
      <c r="C19" s="210"/>
      <c r="D19" s="217"/>
      <c r="E19" s="218"/>
      <c r="F19" s="218"/>
      <c r="G19" s="218"/>
      <c r="H19" s="219"/>
    </row>
    <row r="20" spans="1:8" x14ac:dyDescent="0.2">
      <c r="A20" s="211"/>
      <c r="B20" s="212"/>
      <c r="C20" s="213"/>
      <c r="D20" s="220"/>
      <c r="E20" s="221"/>
      <c r="F20" s="221"/>
      <c r="G20" s="221"/>
      <c r="H20" s="222"/>
    </row>
    <row r="21" spans="1:8" ht="12.75" customHeight="1" x14ac:dyDescent="0.2">
      <c r="A21" s="191" t="s">
        <v>6508</v>
      </c>
      <c r="B21" s="223"/>
      <c r="C21" s="224"/>
      <c r="D21" s="231" t="s">
        <v>6560</v>
      </c>
      <c r="E21" s="215"/>
      <c r="F21" s="215"/>
      <c r="G21" s="215"/>
      <c r="H21" s="216"/>
    </row>
    <row r="22" spans="1:8" ht="12.75" customHeight="1" x14ac:dyDescent="0.2">
      <c r="A22" s="225"/>
      <c r="B22" s="226"/>
      <c r="C22" s="227"/>
      <c r="D22" s="217"/>
      <c r="E22" s="218"/>
      <c r="F22" s="218"/>
      <c r="G22" s="218"/>
      <c r="H22" s="219"/>
    </row>
    <row r="23" spans="1:8" ht="12.75" customHeight="1" x14ac:dyDescent="0.2">
      <c r="A23" s="228"/>
      <c r="B23" s="229"/>
      <c r="C23" s="230"/>
      <c r="D23" s="220"/>
      <c r="E23" s="221"/>
      <c r="F23" s="221"/>
      <c r="G23" s="221"/>
      <c r="H23" s="222"/>
    </row>
    <row r="24" spans="1:8" x14ac:dyDescent="0.2">
      <c r="B24" s="49"/>
    </row>
    <row r="25" spans="1:8" x14ac:dyDescent="0.2">
      <c r="A25" s="164" t="s">
        <v>6552</v>
      </c>
      <c r="B25" s="165"/>
      <c r="C25" s="165"/>
      <c r="D25" s="165"/>
      <c r="E25" s="165"/>
      <c r="F25" s="165"/>
      <c r="G25" s="165"/>
      <c r="H25" s="166"/>
    </row>
    <row r="26" spans="1:8" x14ac:dyDescent="0.2">
      <c r="A26" s="167"/>
      <c r="B26" s="168"/>
      <c r="C26" s="168"/>
      <c r="D26" s="168"/>
      <c r="E26" s="168"/>
      <c r="F26" s="168"/>
      <c r="G26" s="168"/>
      <c r="H26" s="169"/>
    </row>
    <row r="27" spans="1:8" x14ac:dyDescent="0.2">
      <c r="A27" s="170"/>
      <c r="B27" s="171"/>
      <c r="C27" s="171"/>
      <c r="D27" s="171"/>
      <c r="E27" s="171"/>
      <c r="F27" s="171"/>
      <c r="G27" s="171"/>
      <c r="H27" s="172"/>
    </row>
    <row r="28" spans="1:8" ht="8.25" customHeight="1" x14ac:dyDescent="0.2">
      <c r="A28" s="173" t="s">
        <v>6456</v>
      </c>
      <c r="B28" s="174"/>
      <c r="C28" s="174"/>
      <c r="D28" s="174"/>
      <c r="E28" s="174"/>
      <c r="F28" s="174"/>
      <c r="G28" s="174"/>
      <c r="H28" s="175"/>
    </row>
    <row r="29" spans="1:8" ht="12.75" customHeight="1" x14ac:dyDescent="0.2">
      <c r="A29" s="176"/>
      <c r="B29" s="177"/>
      <c r="C29" s="177"/>
      <c r="D29" s="177"/>
      <c r="E29" s="177"/>
      <c r="F29" s="177"/>
      <c r="G29" s="177"/>
      <c r="H29" s="178"/>
    </row>
    <row r="30" spans="1:8" ht="14.25" customHeight="1" x14ac:dyDescent="0.2">
      <c r="A30" s="179" t="s">
        <v>6457</v>
      </c>
      <c r="B30" s="180"/>
      <c r="C30" s="180"/>
      <c r="D30" s="180"/>
      <c r="E30" s="180"/>
      <c r="F30" s="180"/>
      <c r="G30" s="180"/>
      <c r="H30" s="181"/>
    </row>
    <row r="31" spans="1:8" ht="14.25" customHeight="1" x14ac:dyDescent="0.2">
      <c r="A31" s="50"/>
      <c r="B31" s="51"/>
      <c r="C31" s="51"/>
      <c r="D31" s="51"/>
      <c r="E31" s="51"/>
      <c r="F31" s="51"/>
      <c r="G31" s="51"/>
      <c r="H31" s="52"/>
    </row>
    <row r="32" spans="1:8" ht="14.25" customHeight="1" x14ac:dyDescent="0.2">
      <c r="A32" s="50"/>
      <c r="B32" s="51"/>
      <c r="C32" s="51"/>
      <c r="D32" s="51"/>
      <c r="E32" s="51"/>
      <c r="F32" s="51"/>
      <c r="G32" s="51"/>
      <c r="H32" s="52"/>
    </row>
    <row r="33" spans="1:8" ht="14.25" customHeight="1" x14ac:dyDescent="0.2">
      <c r="A33" s="179"/>
      <c r="B33" s="180"/>
      <c r="C33" s="180"/>
      <c r="D33" s="180"/>
      <c r="E33" s="180"/>
      <c r="F33" s="180"/>
      <c r="G33" s="180"/>
      <c r="H33" s="181"/>
    </row>
    <row r="34" spans="1:8" ht="6" customHeight="1" x14ac:dyDescent="0.2">
      <c r="A34" s="182"/>
      <c r="B34" s="183"/>
      <c r="C34" s="183"/>
      <c r="D34" s="183"/>
      <c r="E34" s="183"/>
      <c r="F34" s="183"/>
      <c r="G34" s="183"/>
      <c r="H34" s="184"/>
    </row>
    <row r="35" spans="1:8" x14ac:dyDescent="0.2">
      <c r="A35" s="185" t="s">
        <v>6551</v>
      </c>
      <c r="B35" s="186"/>
      <c r="C35" s="186"/>
      <c r="D35" s="186"/>
      <c r="E35" s="186"/>
      <c r="F35" s="186"/>
      <c r="G35" s="186"/>
      <c r="H35" s="187"/>
    </row>
    <row r="36" spans="1:8" x14ac:dyDescent="0.2">
      <c r="A36" s="188"/>
      <c r="B36" s="189"/>
      <c r="C36" s="189"/>
      <c r="D36" s="189"/>
      <c r="E36" s="189"/>
      <c r="F36" s="189"/>
      <c r="G36" s="189"/>
      <c r="H36" s="190"/>
    </row>
    <row r="37" spans="1:8" x14ac:dyDescent="0.2">
      <c r="A37" s="191" t="s">
        <v>6524</v>
      </c>
      <c r="B37" s="192"/>
      <c r="C37" s="192"/>
      <c r="D37" s="192"/>
      <c r="E37" s="192"/>
      <c r="F37" s="192"/>
      <c r="G37" s="192"/>
      <c r="H37" s="193"/>
    </row>
    <row r="38" spans="1:8" ht="12.75" customHeight="1" x14ac:dyDescent="0.2">
      <c r="A38" s="194"/>
      <c r="B38" s="195"/>
      <c r="C38" s="195"/>
      <c r="D38" s="195"/>
      <c r="E38" s="195"/>
      <c r="F38" s="195"/>
      <c r="G38" s="195"/>
      <c r="H38" s="196"/>
    </row>
    <row r="39" spans="1:8" ht="12.75" customHeight="1" x14ac:dyDescent="0.2">
      <c r="A39" s="194"/>
      <c r="B39" s="195"/>
      <c r="C39" s="195"/>
      <c r="D39" s="195"/>
      <c r="E39" s="195"/>
      <c r="F39" s="195"/>
      <c r="G39" s="195"/>
      <c r="H39" s="196"/>
    </row>
    <row r="40" spans="1:8" x14ac:dyDescent="0.2">
      <c r="A40" s="194"/>
      <c r="B40" s="195"/>
      <c r="C40" s="195"/>
      <c r="D40" s="195"/>
      <c r="E40" s="195"/>
      <c r="F40" s="195"/>
      <c r="G40" s="195"/>
      <c r="H40" s="196"/>
    </row>
    <row r="41" spans="1:8" x14ac:dyDescent="0.2">
      <c r="A41" s="197"/>
      <c r="B41" s="198"/>
      <c r="C41" s="198"/>
      <c r="D41" s="198"/>
      <c r="E41" s="198"/>
      <c r="F41" s="198"/>
      <c r="G41" s="198"/>
      <c r="H41" s="199"/>
    </row>
    <row r="44" spans="1:8" ht="14.25" customHeight="1" x14ac:dyDescent="0.2">
      <c r="A44" s="200" t="s">
        <v>6556</v>
      </c>
      <c r="B44" s="201"/>
      <c r="C44" s="201"/>
      <c r="D44" s="202"/>
    </row>
    <row r="45" spans="1:8" x14ac:dyDescent="0.2">
      <c r="A45" s="203"/>
      <c r="B45" s="204"/>
      <c r="C45" s="204"/>
      <c r="D45" s="205"/>
    </row>
    <row r="46" spans="1:8" x14ac:dyDescent="0.2">
      <c r="D46" s="53"/>
      <c r="E46" s="53"/>
      <c r="F46" s="163"/>
      <c r="G46" s="163"/>
      <c r="H46" s="53"/>
    </row>
    <row r="47" spans="1:8" x14ac:dyDescent="0.2">
      <c r="D47" s="154" t="s">
        <v>6559</v>
      </c>
      <c r="E47" s="155"/>
      <c r="F47" s="155"/>
      <c r="G47" s="155"/>
      <c r="H47" s="156"/>
    </row>
    <row r="48" spans="1:8" x14ac:dyDescent="0.2">
      <c r="D48" s="157"/>
      <c r="E48" s="158"/>
      <c r="F48" s="158"/>
      <c r="G48" s="158"/>
      <c r="H48" s="159"/>
    </row>
    <row r="49" spans="1:8" x14ac:dyDescent="0.2">
      <c r="D49" s="157"/>
      <c r="E49" s="158"/>
      <c r="F49" s="158"/>
      <c r="G49" s="158"/>
      <c r="H49" s="159"/>
    </row>
    <row r="50" spans="1:8" x14ac:dyDescent="0.2">
      <c r="D50" s="160"/>
      <c r="E50" s="161"/>
      <c r="F50" s="161"/>
      <c r="G50" s="161"/>
      <c r="H50" s="162"/>
    </row>
    <row r="54" spans="1:8" x14ac:dyDescent="0.2">
      <c r="A54" s="44" t="s">
        <v>6459</v>
      </c>
    </row>
  </sheetData>
  <sheetProtection password="CCE5" sheet="1" objects="1" scenarios="1"/>
  <mergeCells count="22">
    <mergeCell ref="A12:C14"/>
    <mergeCell ref="D12:H14"/>
    <mergeCell ref="A1:A6"/>
    <mergeCell ref="B1:H2"/>
    <mergeCell ref="B3:H6"/>
    <mergeCell ref="A9:C11"/>
    <mergeCell ref="D9:H11"/>
    <mergeCell ref="A15:C17"/>
    <mergeCell ref="D15:H17"/>
    <mergeCell ref="A18:C20"/>
    <mergeCell ref="D18:H20"/>
    <mergeCell ref="A21:C23"/>
    <mergeCell ref="D21:H23"/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T3256"/>
  <sheetViews>
    <sheetView topLeftCell="O13" zoomScale="60" zoomScaleNormal="60" workbookViewId="0">
      <selection activeCell="BL16" sqref="BL16"/>
    </sheetView>
  </sheetViews>
  <sheetFormatPr defaultRowHeight="12.75" x14ac:dyDescent="0.2"/>
  <cols>
    <col min="1" max="1" width="3" style="3" customWidth="1"/>
    <col min="2" max="2" width="5.42578125" style="3" customWidth="1"/>
    <col min="3" max="3" width="51.28515625" style="3" bestFit="1" customWidth="1"/>
    <col min="4" max="10" width="9.140625" style="3"/>
    <col min="11" max="11" width="9.140625" style="3" customWidth="1"/>
    <col min="12" max="16" width="9.140625" style="3"/>
    <col min="17" max="17" width="9.140625" style="145"/>
    <col min="18" max="21" width="9.140625" style="3"/>
    <col min="22" max="48" width="7.140625" style="3" customWidth="1"/>
    <col min="49" max="49" width="11" style="3" customWidth="1"/>
    <col min="50" max="50" width="12.28515625" style="3" customWidth="1"/>
    <col min="51" max="51" width="10.85546875" style="3" customWidth="1"/>
    <col min="52" max="52" width="9.42578125" style="3" customWidth="1"/>
    <col min="53" max="53" width="17.5703125" style="3" hidden="1" customWidth="1"/>
    <col min="54" max="55" width="0.140625" style="3" hidden="1" customWidth="1"/>
    <col min="56" max="56" width="19" style="3" hidden="1" customWidth="1"/>
    <col min="57" max="72" width="9.140625" style="145"/>
    <col min="73" max="16384" width="9.140625" style="3"/>
  </cols>
  <sheetData>
    <row r="1" spans="1:72" s="38" customFormat="1" ht="20.25" customHeight="1" thickBot="1" x14ac:dyDescent="0.35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307" t="s">
        <v>6506</v>
      </c>
      <c r="AO1" s="307"/>
      <c r="AP1" s="307"/>
      <c r="AQ1" s="307"/>
      <c r="AR1" s="307"/>
      <c r="AS1" s="307"/>
      <c r="AU1" s="41" t="s">
        <v>3105</v>
      </c>
    </row>
    <row r="2" spans="1:72" s="6" customFormat="1" ht="56.25" customHeight="1" thickBot="1" x14ac:dyDescent="0.25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49" t="str">
        <f>IF(ISNA(VLOOKUP(AN2,BA60:BD3256,3,FALSE)),"",VLOOKUP(AN2,BA60:BD3256,3,FALSE))</f>
        <v>Hajdú-Bihar</v>
      </c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1"/>
      <c r="AK2" s="1"/>
      <c r="AL2" s="147">
        <f>IF(ISNA(VLOOKUP(AN2,BA60:BD3256,4,FALSE)),"",VLOOKUP(AN2,BA60:BD3256,4,FALSE))</f>
        <v>9</v>
      </c>
      <c r="AM2" s="1"/>
      <c r="AN2" s="324" t="s">
        <v>2864</v>
      </c>
      <c r="AO2" s="325"/>
      <c r="AP2" s="325"/>
      <c r="AQ2" s="325"/>
      <c r="AR2" s="326"/>
      <c r="AT2" s="316" t="str">
        <f>IF(ISNA(VLOOKUP(AN2,BA60:BD3256,2,FALSE)),"",VLOOKUP(AN2,BA60:BD3256,2,FALSE))</f>
        <v>05175</v>
      </c>
      <c r="AU2" s="317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</row>
    <row r="3" spans="1:72" s="1" customFormat="1" ht="42.75" customHeight="1" thickBot="1" x14ac:dyDescent="0.25">
      <c r="A3" s="370" t="s">
        <v>6553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2"/>
    </row>
    <row r="4" spans="1:72" s="1" customFormat="1" ht="23.25" customHeight="1" x14ac:dyDescent="0.2">
      <c r="A4" s="364" t="s">
        <v>6550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65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6"/>
    </row>
    <row r="5" spans="1:72" s="6" customFormat="1" ht="28.5" customHeight="1" thickBot="1" x14ac:dyDescent="0.25">
      <c r="A5" s="367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8"/>
      <c r="BL5" s="368"/>
      <c r="BM5" s="368"/>
      <c r="BN5" s="368"/>
      <c r="BO5" s="368"/>
      <c r="BP5" s="368"/>
      <c r="BQ5" s="368"/>
      <c r="BR5" s="368"/>
      <c r="BS5" s="368"/>
      <c r="BT5" s="369"/>
    </row>
    <row r="6" spans="1:72" ht="45.75" customHeight="1" thickBot="1" x14ac:dyDescent="0.25">
      <c r="A6" s="282" t="s">
        <v>2409</v>
      </c>
      <c r="B6" s="283"/>
      <c r="C6" s="284"/>
      <c r="D6" s="352" t="s">
        <v>3250</v>
      </c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94" t="s">
        <v>6460</v>
      </c>
      <c r="W6" s="293" t="s">
        <v>6520</v>
      </c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4"/>
      <c r="AW6" s="311" t="s">
        <v>6525</v>
      </c>
      <c r="AX6" s="311" t="s">
        <v>6526</v>
      </c>
      <c r="AY6" s="311" t="s">
        <v>6527</v>
      </c>
      <c r="AZ6" s="311" t="s">
        <v>6528</v>
      </c>
      <c r="BE6" s="288" t="s">
        <v>6530</v>
      </c>
      <c r="BF6" s="289"/>
      <c r="BG6" s="289"/>
      <c r="BH6" s="289"/>
      <c r="BI6" s="289"/>
      <c r="BJ6" s="290"/>
      <c r="BK6" s="318" t="s">
        <v>6531</v>
      </c>
      <c r="BL6" s="318" t="s">
        <v>6532</v>
      </c>
      <c r="BM6" s="288" t="s">
        <v>6533</v>
      </c>
      <c r="BN6" s="289"/>
      <c r="BO6" s="289"/>
      <c r="BP6" s="289"/>
      <c r="BQ6" s="289"/>
      <c r="BR6" s="289"/>
      <c r="BS6" s="289"/>
      <c r="BT6" s="290"/>
    </row>
    <row r="7" spans="1:72" ht="52.5" customHeight="1" thickBot="1" x14ac:dyDescent="0.25">
      <c r="A7" s="282"/>
      <c r="B7" s="283"/>
      <c r="C7" s="284"/>
      <c r="D7" s="335" t="s">
        <v>2423</v>
      </c>
      <c r="E7" s="344" t="s">
        <v>1706</v>
      </c>
      <c r="F7" s="322"/>
      <c r="G7" s="322"/>
      <c r="H7" s="322"/>
      <c r="I7" s="322"/>
      <c r="J7" s="323"/>
      <c r="K7" s="301" t="s">
        <v>2408</v>
      </c>
      <c r="L7" s="402"/>
      <c r="M7" s="302"/>
      <c r="N7" s="403"/>
      <c r="O7" s="301" t="s">
        <v>2413</v>
      </c>
      <c r="P7" s="402"/>
      <c r="Q7" s="402"/>
      <c r="R7" s="402"/>
      <c r="S7" s="403"/>
      <c r="T7" s="301" t="s">
        <v>2904</v>
      </c>
      <c r="U7" s="302"/>
      <c r="V7" s="394"/>
      <c r="W7" s="322" t="s">
        <v>2250</v>
      </c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3"/>
      <c r="AS7" s="308" t="s">
        <v>2252</v>
      </c>
      <c r="AT7" s="309"/>
      <c r="AU7" s="309"/>
      <c r="AV7" s="310"/>
      <c r="AW7" s="311"/>
      <c r="AX7" s="311"/>
      <c r="AY7" s="311"/>
      <c r="AZ7" s="311"/>
      <c r="BE7" s="320" t="s">
        <v>6534</v>
      </c>
      <c r="BF7" s="321"/>
      <c r="BG7" s="291" t="s">
        <v>6535</v>
      </c>
      <c r="BH7" s="292"/>
      <c r="BI7" s="291" t="s">
        <v>6536</v>
      </c>
      <c r="BJ7" s="292"/>
      <c r="BK7" s="318"/>
      <c r="BL7" s="318"/>
      <c r="BM7" s="291" t="s">
        <v>6547</v>
      </c>
      <c r="BN7" s="292"/>
      <c r="BO7" s="291" t="s">
        <v>6537</v>
      </c>
      <c r="BP7" s="292"/>
      <c r="BQ7" s="291" t="s">
        <v>2413</v>
      </c>
      <c r="BR7" s="292"/>
      <c r="BS7" s="313" t="s">
        <v>6538</v>
      </c>
      <c r="BT7" s="313" t="s">
        <v>6539</v>
      </c>
    </row>
    <row r="8" spans="1:72" ht="17.25" customHeight="1" thickBot="1" x14ac:dyDescent="0.25">
      <c r="A8" s="282"/>
      <c r="B8" s="283"/>
      <c r="C8" s="284"/>
      <c r="D8" s="336"/>
      <c r="E8" s="273" t="s">
        <v>3251</v>
      </c>
      <c r="F8" s="305" t="s">
        <v>2410</v>
      </c>
      <c r="G8" s="305" t="s">
        <v>2411</v>
      </c>
      <c r="H8" s="295" t="s">
        <v>2412</v>
      </c>
      <c r="I8" s="361" t="s">
        <v>6510</v>
      </c>
      <c r="J8" s="358" t="s">
        <v>6511</v>
      </c>
      <c r="K8" s="273" t="s">
        <v>2415</v>
      </c>
      <c r="L8" s="305" t="s">
        <v>2416</v>
      </c>
      <c r="M8" s="305" t="s">
        <v>705</v>
      </c>
      <c r="N8" s="285" t="s">
        <v>2417</v>
      </c>
      <c r="O8" s="388" t="s">
        <v>2414</v>
      </c>
      <c r="P8" s="389"/>
      <c r="Q8" s="390"/>
      <c r="R8" s="298" t="s">
        <v>2419</v>
      </c>
      <c r="S8" s="285" t="s">
        <v>2420</v>
      </c>
      <c r="T8" s="273" t="s">
        <v>2421</v>
      </c>
      <c r="U8" s="295" t="s">
        <v>2422</v>
      </c>
      <c r="V8" s="394"/>
      <c r="W8" s="396" t="s">
        <v>2425</v>
      </c>
      <c r="X8" s="399" t="s">
        <v>2251</v>
      </c>
      <c r="Y8" s="348" t="s">
        <v>6521</v>
      </c>
      <c r="Z8" s="348"/>
      <c r="AA8" s="348"/>
      <c r="AB8" s="348"/>
      <c r="AC8" s="348"/>
      <c r="AD8" s="348"/>
      <c r="AE8" s="348"/>
      <c r="AF8" s="348"/>
      <c r="AG8" s="345" t="s">
        <v>6522</v>
      </c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7"/>
      <c r="AS8" s="399" t="s">
        <v>2248</v>
      </c>
      <c r="AT8" s="305" t="s">
        <v>2427</v>
      </c>
      <c r="AU8" s="305" t="s">
        <v>2428</v>
      </c>
      <c r="AV8" s="285" t="s">
        <v>2429</v>
      </c>
      <c r="AW8" s="311"/>
      <c r="AX8" s="311"/>
      <c r="AY8" s="311"/>
      <c r="AZ8" s="311"/>
      <c r="BE8" s="276" t="s">
        <v>6540</v>
      </c>
      <c r="BF8" s="279" t="s">
        <v>6541</v>
      </c>
      <c r="BG8" s="276" t="s">
        <v>6540</v>
      </c>
      <c r="BH8" s="279" t="s">
        <v>6541</v>
      </c>
      <c r="BI8" s="276" t="s">
        <v>6540</v>
      </c>
      <c r="BJ8" s="279" t="s">
        <v>6541</v>
      </c>
      <c r="BK8" s="318"/>
      <c r="BL8" s="318"/>
      <c r="BM8" s="277" t="s">
        <v>6548</v>
      </c>
      <c r="BN8" s="280" t="s">
        <v>6549</v>
      </c>
      <c r="BO8" s="277" t="s">
        <v>6542</v>
      </c>
      <c r="BP8" s="280" t="s">
        <v>6543</v>
      </c>
      <c r="BQ8" s="277" t="s">
        <v>6542</v>
      </c>
      <c r="BR8" s="280" t="s">
        <v>6543</v>
      </c>
      <c r="BS8" s="314"/>
      <c r="BT8" s="314"/>
    </row>
    <row r="9" spans="1:72" ht="17.25" customHeight="1" x14ac:dyDescent="0.2">
      <c r="A9" s="282"/>
      <c r="B9" s="283"/>
      <c r="C9" s="284"/>
      <c r="D9" s="336"/>
      <c r="E9" s="274"/>
      <c r="F9" s="306"/>
      <c r="G9" s="306"/>
      <c r="H9" s="296"/>
      <c r="I9" s="362"/>
      <c r="J9" s="359"/>
      <c r="K9" s="274"/>
      <c r="L9" s="306"/>
      <c r="M9" s="306"/>
      <c r="N9" s="286"/>
      <c r="O9" s="391"/>
      <c r="P9" s="392"/>
      <c r="Q9" s="393"/>
      <c r="R9" s="299"/>
      <c r="S9" s="286"/>
      <c r="T9" s="274"/>
      <c r="U9" s="296"/>
      <c r="V9" s="394"/>
      <c r="W9" s="397"/>
      <c r="X9" s="400"/>
      <c r="Y9" s="273" t="s">
        <v>2426</v>
      </c>
      <c r="Z9" s="305" t="s">
        <v>2427</v>
      </c>
      <c r="AA9" s="305" t="s">
        <v>2428</v>
      </c>
      <c r="AB9" s="285" t="s">
        <v>2429</v>
      </c>
      <c r="AC9" s="375" t="s">
        <v>6545</v>
      </c>
      <c r="AD9" s="305" t="s">
        <v>2430</v>
      </c>
      <c r="AE9" s="305" t="s">
        <v>2431</v>
      </c>
      <c r="AF9" s="295" t="s">
        <v>2432</v>
      </c>
      <c r="AG9" s="273" t="s">
        <v>2900</v>
      </c>
      <c r="AH9" s="305" t="s">
        <v>2901</v>
      </c>
      <c r="AI9" s="305" t="s">
        <v>2902</v>
      </c>
      <c r="AJ9" s="285" t="s">
        <v>2903</v>
      </c>
      <c r="AK9" s="273" t="s">
        <v>2426</v>
      </c>
      <c r="AL9" s="305" t="s">
        <v>2427</v>
      </c>
      <c r="AM9" s="305" t="s">
        <v>2428</v>
      </c>
      <c r="AN9" s="285" t="s">
        <v>2429</v>
      </c>
      <c r="AO9" s="273" t="s">
        <v>6546</v>
      </c>
      <c r="AP9" s="305" t="s">
        <v>2430</v>
      </c>
      <c r="AQ9" s="305" t="s">
        <v>2431</v>
      </c>
      <c r="AR9" s="285" t="s">
        <v>2432</v>
      </c>
      <c r="AS9" s="400"/>
      <c r="AT9" s="306"/>
      <c r="AU9" s="306"/>
      <c r="AV9" s="286"/>
      <c r="AW9" s="311"/>
      <c r="AX9" s="311"/>
      <c r="AY9" s="311"/>
      <c r="AZ9" s="311"/>
      <c r="BE9" s="277"/>
      <c r="BF9" s="280"/>
      <c r="BG9" s="277"/>
      <c r="BH9" s="280"/>
      <c r="BI9" s="277"/>
      <c r="BJ9" s="280"/>
      <c r="BK9" s="318"/>
      <c r="BL9" s="318"/>
      <c r="BM9" s="277"/>
      <c r="BN9" s="280"/>
      <c r="BO9" s="277"/>
      <c r="BP9" s="280"/>
      <c r="BQ9" s="277"/>
      <c r="BR9" s="280"/>
      <c r="BS9" s="314"/>
      <c r="BT9" s="314"/>
    </row>
    <row r="10" spans="1:72" s="7" customFormat="1" ht="249" customHeight="1" thickBot="1" x14ac:dyDescent="0.25">
      <c r="A10" s="282"/>
      <c r="B10" s="283"/>
      <c r="C10" s="284"/>
      <c r="D10" s="336"/>
      <c r="E10" s="338"/>
      <c r="F10" s="353"/>
      <c r="G10" s="353"/>
      <c r="H10" s="297"/>
      <c r="I10" s="363"/>
      <c r="J10" s="360"/>
      <c r="K10" s="275"/>
      <c r="L10" s="373"/>
      <c r="M10" s="373"/>
      <c r="N10" s="354"/>
      <c r="O10" s="90" t="s">
        <v>2418</v>
      </c>
      <c r="P10" s="91" t="s">
        <v>6544</v>
      </c>
      <c r="Q10" s="144" t="s">
        <v>6529</v>
      </c>
      <c r="R10" s="300"/>
      <c r="S10" s="354"/>
      <c r="T10" s="275"/>
      <c r="U10" s="374"/>
      <c r="V10" s="394"/>
      <c r="W10" s="397"/>
      <c r="X10" s="400"/>
      <c r="Y10" s="274"/>
      <c r="Z10" s="306"/>
      <c r="AA10" s="306"/>
      <c r="AB10" s="286"/>
      <c r="AC10" s="376"/>
      <c r="AD10" s="306"/>
      <c r="AE10" s="306"/>
      <c r="AF10" s="296"/>
      <c r="AG10" s="274"/>
      <c r="AH10" s="306"/>
      <c r="AI10" s="306"/>
      <c r="AJ10" s="286"/>
      <c r="AK10" s="274"/>
      <c r="AL10" s="306"/>
      <c r="AM10" s="306"/>
      <c r="AN10" s="286"/>
      <c r="AO10" s="274"/>
      <c r="AP10" s="306"/>
      <c r="AQ10" s="306"/>
      <c r="AR10" s="286"/>
      <c r="AS10" s="400"/>
      <c r="AT10" s="353"/>
      <c r="AU10" s="353"/>
      <c r="AV10" s="287"/>
      <c r="AW10" s="311"/>
      <c r="AX10" s="311"/>
      <c r="AY10" s="311"/>
      <c r="AZ10" s="311"/>
      <c r="BE10" s="277"/>
      <c r="BF10" s="280"/>
      <c r="BG10" s="277"/>
      <c r="BH10" s="280"/>
      <c r="BI10" s="277"/>
      <c r="BJ10" s="280"/>
      <c r="BK10" s="318"/>
      <c r="BL10" s="318"/>
      <c r="BM10" s="277"/>
      <c r="BN10" s="280"/>
      <c r="BO10" s="277"/>
      <c r="BP10" s="280"/>
      <c r="BQ10" s="277"/>
      <c r="BR10" s="280"/>
      <c r="BS10" s="314"/>
      <c r="BT10" s="314"/>
    </row>
    <row r="11" spans="1:72" s="7" customFormat="1" ht="57.75" customHeight="1" thickBot="1" x14ac:dyDescent="0.25">
      <c r="A11" s="282"/>
      <c r="B11" s="283"/>
      <c r="C11" s="284"/>
      <c r="D11" s="337"/>
      <c r="E11" s="355" t="s">
        <v>2060</v>
      </c>
      <c r="F11" s="356"/>
      <c r="G11" s="356"/>
      <c r="H11" s="356"/>
      <c r="I11" s="356"/>
      <c r="J11" s="357"/>
      <c r="K11" s="303" t="s">
        <v>2062</v>
      </c>
      <c r="L11" s="342"/>
      <c r="M11" s="342"/>
      <c r="N11" s="342"/>
      <c r="O11" s="342"/>
      <c r="P11" s="342"/>
      <c r="Q11" s="342"/>
      <c r="R11" s="342"/>
      <c r="S11" s="343"/>
      <c r="T11" s="303" t="s">
        <v>2061</v>
      </c>
      <c r="U11" s="304"/>
      <c r="V11" s="395"/>
      <c r="W11" s="398"/>
      <c r="X11" s="401"/>
      <c r="Y11" s="339" t="s">
        <v>3251</v>
      </c>
      <c r="Z11" s="340"/>
      <c r="AA11" s="340"/>
      <c r="AB11" s="341"/>
      <c r="AC11" s="377" t="s">
        <v>2424</v>
      </c>
      <c r="AD11" s="340"/>
      <c r="AE11" s="340"/>
      <c r="AF11" s="378"/>
      <c r="AG11" s="339" t="s">
        <v>2063</v>
      </c>
      <c r="AH11" s="340"/>
      <c r="AI11" s="340"/>
      <c r="AJ11" s="341"/>
      <c r="AK11" s="339" t="s">
        <v>3251</v>
      </c>
      <c r="AL11" s="340"/>
      <c r="AM11" s="340"/>
      <c r="AN11" s="341"/>
      <c r="AO11" s="339" t="s">
        <v>2022</v>
      </c>
      <c r="AP11" s="340"/>
      <c r="AQ11" s="340"/>
      <c r="AR11" s="341"/>
      <c r="AS11" s="404"/>
      <c r="AT11" s="342" t="s">
        <v>2249</v>
      </c>
      <c r="AU11" s="342"/>
      <c r="AV11" s="343"/>
      <c r="AW11" s="312"/>
      <c r="AX11" s="312"/>
      <c r="AY11" s="312"/>
      <c r="AZ11" s="312"/>
      <c r="BE11" s="278"/>
      <c r="BF11" s="281"/>
      <c r="BG11" s="278"/>
      <c r="BH11" s="281"/>
      <c r="BI11" s="278"/>
      <c r="BJ11" s="281"/>
      <c r="BK11" s="319"/>
      <c r="BL11" s="319"/>
      <c r="BM11" s="271" t="s">
        <v>2062</v>
      </c>
      <c r="BN11" s="272"/>
      <c r="BO11" s="271" t="s">
        <v>2062</v>
      </c>
      <c r="BP11" s="272"/>
      <c r="BQ11" s="271" t="s">
        <v>2062</v>
      </c>
      <c r="BR11" s="272"/>
      <c r="BS11" s="315"/>
      <c r="BT11" s="315"/>
    </row>
    <row r="12" spans="1:72" s="7" customFormat="1" ht="20.100000000000001" customHeight="1" thickBot="1" x14ac:dyDescent="0.25">
      <c r="A12" s="268">
        <v>1</v>
      </c>
      <c r="B12" s="269"/>
      <c r="C12" s="270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3">
        <v>47</v>
      </c>
      <c r="AX12" s="133">
        <v>48</v>
      </c>
      <c r="AY12" s="133">
        <v>49</v>
      </c>
      <c r="AZ12" s="133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00000000000001" customHeight="1" x14ac:dyDescent="0.2">
      <c r="A13" s="106" t="s">
        <v>2023</v>
      </c>
      <c r="B13" s="330" t="s">
        <v>2024</v>
      </c>
      <c r="C13" s="331"/>
      <c r="D13" s="107">
        <f>IF(AND(SUM(E13:J13)=SUM(K13:S13),SUM(E13:J13)=SUM(T13:U13))=TRUE,SUM(E13:J13),"HIBA")</f>
        <v>0</v>
      </c>
      <c r="E13" s="134">
        <f t="shared" ref="E13:V13" si="0">SUM(E14:E15)</f>
        <v>0</v>
      </c>
      <c r="F13" s="135">
        <f t="shared" si="0"/>
        <v>0</v>
      </c>
      <c r="G13" s="136">
        <f t="shared" si="0"/>
        <v>0</v>
      </c>
      <c r="H13" s="136">
        <f t="shared" si="0"/>
        <v>0</v>
      </c>
      <c r="I13" s="137">
        <f>SUM(I14:I15)</f>
        <v>0</v>
      </c>
      <c r="J13" s="138">
        <f>SUM(J14:J15)</f>
        <v>0</v>
      </c>
      <c r="K13" s="139">
        <f t="shared" si="0"/>
        <v>0</v>
      </c>
      <c r="L13" s="139">
        <f t="shared" si="0"/>
        <v>0</v>
      </c>
      <c r="M13" s="137">
        <f t="shared" si="0"/>
        <v>0</v>
      </c>
      <c r="N13" s="138">
        <f t="shared" si="0"/>
        <v>0</v>
      </c>
      <c r="O13" s="139">
        <f t="shared" si="0"/>
        <v>0</v>
      </c>
      <c r="P13" s="139">
        <f t="shared" si="0"/>
        <v>0</v>
      </c>
      <c r="Q13" s="139">
        <f>SUM(Q14:Q15)</f>
        <v>0</v>
      </c>
      <c r="R13" s="139">
        <f>SUM(R14:R15)</f>
        <v>0</v>
      </c>
      <c r="S13" s="139">
        <f t="shared" si="0"/>
        <v>0</v>
      </c>
      <c r="T13" s="152">
        <f t="shared" si="0"/>
        <v>0</v>
      </c>
      <c r="U13" s="138">
        <f t="shared" si="0"/>
        <v>0</v>
      </c>
      <c r="V13" s="148">
        <f t="shared" si="0"/>
        <v>0</v>
      </c>
      <c r="W13" s="107">
        <f t="shared" ref="W13:W45" si="1">SUM(X13:AR13)</f>
        <v>0</v>
      </c>
      <c r="X13" s="107">
        <f t="shared" ref="X13:AW13" si="2">SUM(X14:X15)</f>
        <v>0</v>
      </c>
      <c r="Y13" s="134">
        <f t="shared" si="2"/>
        <v>0</v>
      </c>
      <c r="Z13" s="135">
        <f t="shared" si="2"/>
        <v>0</v>
      </c>
      <c r="AA13" s="135">
        <f t="shared" si="2"/>
        <v>0</v>
      </c>
      <c r="AB13" s="140">
        <f t="shared" si="2"/>
        <v>0</v>
      </c>
      <c r="AC13" s="139">
        <f t="shared" si="2"/>
        <v>0</v>
      </c>
      <c r="AD13" s="135">
        <f t="shared" si="2"/>
        <v>0</v>
      </c>
      <c r="AE13" s="135">
        <f t="shared" si="2"/>
        <v>0</v>
      </c>
      <c r="AF13" s="136">
        <f t="shared" si="2"/>
        <v>0</v>
      </c>
      <c r="AG13" s="134">
        <f t="shared" si="2"/>
        <v>0</v>
      </c>
      <c r="AH13" s="135">
        <f t="shared" si="2"/>
        <v>0</v>
      </c>
      <c r="AI13" s="135">
        <f t="shared" si="2"/>
        <v>0</v>
      </c>
      <c r="AJ13" s="140">
        <f t="shared" si="2"/>
        <v>0</v>
      </c>
      <c r="AK13" s="134">
        <f t="shared" si="2"/>
        <v>0</v>
      </c>
      <c r="AL13" s="135">
        <f t="shared" si="2"/>
        <v>0</v>
      </c>
      <c r="AM13" s="135">
        <f t="shared" si="2"/>
        <v>0</v>
      </c>
      <c r="AN13" s="140">
        <f t="shared" si="2"/>
        <v>0</v>
      </c>
      <c r="AO13" s="134">
        <f t="shared" si="2"/>
        <v>0</v>
      </c>
      <c r="AP13" s="135">
        <f t="shared" si="2"/>
        <v>0</v>
      </c>
      <c r="AQ13" s="135">
        <f t="shared" si="2"/>
        <v>0</v>
      </c>
      <c r="AR13" s="140">
        <f t="shared" si="2"/>
        <v>0</v>
      </c>
      <c r="AS13" s="134">
        <f t="shared" si="2"/>
        <v>0</v>
      </c>
      <c r="AT13" s="135">
        <f t="shared" si="2"/>
        <v>0</v>
      </c>
      <c r="AU13" s="135">
        <f t="shared" si="2"/>
        <v>0</v>
      </c>
      <c r="AV13" s="140">
        <f t="shared" si="2"/>
        <v>0</v>
      </c>
      <c r="AW13" s="141">
        <f t="shared" si="2"/>
        <v>0</v>
      </c>
      <c r="AX13" s="142" t="e">
        <f>AVERAGE(AX14,AX15)</f>
        <v>#DIV/0!</v>
      </c>
      <c r="AY13" s="142" t="e">
        <f>AVERAGE(AY14,AY15)</f>
        <v>#DIV/0!</v>
      </c>
      <c r="AZ13" s="143" t="e">
        <f>AVERAGE(AZ14,AZ15)</f>
        <v>#DIV/0!</v>
      </c>
      <c r="BE13" s="141">
        <f t="shared" ref="BE13:BT13" si="3">SUM(BE14:BE15)</f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</row>
    <row r="14" spans="1:72" s="27" customFormat="1" ht="20.100000000000001" customHeight="1" x14ac:dyDescent="0.25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4"/>
      <c r="V14" s="149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/>
      <c r="AY14" s="75"/>
      <c r="AZ14" s="75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00000000000001" customHeight="1" x14ac:dyDescent="0.25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4"/>
      <c r="V15" s="149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00000000000001" customHeight="1" x14ac:dyDescent="0.25">
      <c r="A16" s="114" t="s">
        <v>2028</v>
      </c>
      <c r="B16" s="328" t="s">
        <v>2029</v>
      </c>
      <c r="C16" s="329"/>
      <c r="D16" s="107">
        <f t="shared" ref="D16:D45" si="4">IF(AND(SUM(E16:J16)=SUM(K16:S16),SUM(E16:J16)=SUM(T16:U16))=TRUE,SUM(E16:J16),"HIBA")</f>
        <v>5</v>
      </c>
      <c r="E16" s="16">
        <v>3</v>
      </c>
      <c r="F16" s="17"/>
      <c r="G16" s="18">
        <v>2</v>
      </c>
      <c r="H16" s="18"/>
      <c r="I16" s="17"/>
      <c r="J16" s="19"/>
      <c r="K16" s="20">
        <v>2</v>
      </c>
      <c r="L16" s="20">
        <v>1</v>
      </c>
      <c r="M16" s="17"/>
      <c r="N16" s="19">
        <v>2</v>
      </c>
      <c r="O16" s="20"/>
      <c r="P16" s="20"/>
      <c r="Q16" s="20"/>
      <c r="R16" s="20"/>
      <c r="S16" s="20"/>
      <c r="T16" s="16">
        <v>5</v>
      </c>
      <c r="U16" s="19"/>
      <c r="V16" s="150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>
        <v>2</v>
      </c>
      <c r="AY16" s="79"/>
      <c r="AZ16" s="79"/>
      <c r="BE16" s="78"/>
      <c r="BF16" s="78"/>
      <c r="BG16" s="78"/>
      <c r="BH16" s="78"/>
      <c r="BI16" s="78">
        <v>5</v>
      </c>
      <c r="BJ16" s="78"/>
      <c r="BK16" s="78">
        <v>5</v>
      </c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00000000000001" customHeight="1" x14ac:dyDescent="0.25">
      <c r="A17" s="114" t="s">
        <v>2030</v>
      </c>
      <c r="B17" s="328" t="s">
        <v>2031</v>
      </c>
      <c r="C17" s="329"/>
      <c r="D17" s="107">
        <f t="shared" si="4"/>
        <v>901</v>
      </c>
      <c r="E17" s="16"/>
      <c r="F17" s="17">
        <v>23</v>
      </c>
      <c r="G17" s="18">
        <v>877</v>
      </c>
      <c r="H17" s="18"/>
      <c r="I17" s="17"/>
      <c r="J17" s="19">
        <v>1</v>
      </c>
      <c r="K17" s="20">
        <v>898</v>
      </c>
      <c r="L17" s="20"/>
      <c r="M17" s="17">
        <v>2</v>
      </c>
      <c r="N17" s="19"/>
      <c r="O17" s="20"/>
      <c r="P17" s="20">
        <v>1</v>
      </c>
      <c r="Q17" s="20"/>
      <c r="R17" s="20"/>
      <c r="S17" s="20"/>
      <c r="T17" s="16">
        <v>901</v>
      </c>
      <c r="U17" s="19"/>
      <c r="V17" s="150"/>
      <c r="W17" s="107">
        <f t="shared" si="1"/>
        <v>0</v>
      </c>
      <c r="X17" s="34"/>
      <c r="Y17" s="16"/>
      <c r="Z17" s="17"/>
      <c r="AA17" s="17"/>
      <c r="AB17" s="19"/>
      <c r="AC17" s="20"/>
      <c r="AD17" s="17"/>
      <c r="AE17" s="17"/>
      <c r="AF17" s="18"/>
      <c r="AG17" s="16"/>
      <c r="AH17" s="17"/>
      <c r="AI17" s="17"/>
      <c r="AJ17" s="19"/>
      <c r="AK17" s="16"/>
      <c r="AL17" s="17"/>
      <c r="AM17" s="17"/>
      <c r="AN17" s="19"/>
      <c r="AO17" s="16"/>
      <c r="AP17" s="17"/>
      <c r="AQ17" s="17"/>
      <c r="AR17" s="19"/>
      <c r="AS17" s="16"/>
      <c r="AT17" s="17"/>
      <c r="AU17" s="17"/>
      <c r="AV17" s="19"/>
      <c r="AW17" s="80"/>
      <c r="AX17" s="81">
        <v>2</v>
      </c>
      <c r="AY17" s="81"/>
      <c r="AZ17" s="81"/>
      <c r="BE17" s="80"/>
      <c r="BF17" s="80"/>
      <c r="BG17" s="80"/>
      <c r="BH17" s="80"/>
      <c r="BI17" s="80">
        <v>901</v>
      </c>
      <c r="BJ17" s="80"/>
      <c r="BK17" s="80">
        <v>875</v>
      </c>
      <c r="BL17" s="80">
        <v>25</v>
      </c>
      <c r="BM17" s="80"/>
      <c r="BN17" s="80"/>
      <c r="BO17" s="80"/>
      <c r="BP17" s="80"/>
      <c r="BQ17" s="80"/>
      <c r="BR17" s="80"/>
      <c r="BS17" s="80"/>
      <c r="BT17" s="80"/>
    </row>
    <row r="18" spans="1:72" s="15" customFormat="1" ht="30.6" customHeight="1" x14ac:dyDescent="0.2">
      <c r="A18" s="114" t="s">
        <v>2032</v>
      </c>
      <c r="B18" s="328" t="s">
        <v>3245</v>
      </c>
      <c r="C18" s="329"/>
      <c r="D18" s="107">
        <f t="shared" si="4"/>
        <v>0</v>
      </c>
      <c r="E18" s="134">
        <f>SUM(E19:E22)</f>
        <v>0</v>
      </c>
      <c r="F18" s="135">
        <f t="shared" ref="F18:AW18" si="5">SUM(F19:F22)</f>
        <v>0</v>
      </c>
      <c r="G18" s="136">
        <f t="shared" si="5"/>
        <v>0</v>
      </c>
      <c r="H18" s="136">
        <f t="shared" si="5"/>
        <v>0</v>
      </c>
      <c r="I18" s="135">
        <f>SUM(I19:I22)</f>
        <v>0</v>
      </c>
      <c r="J18" s="140">
        <f>SUM(J19:J22)</f>
        <v>0</v>
      </c>
      <c r="K18" s="139">
        <f t="shared" si="5"/>
        <v>0</v>
      </c>
      <c r="L18" s="139">
        <f t="shared" si="5"/>
        <v>0</v>
      </c>
      <c r="M18" s="135">
        <f t="shared" si="5"/>
        <v>0</v>
      </c>
      <c r="N18" s="140">
        <f t="shared" si="5"/>
        <v>0</v>
      </c>
      <c r="O18" s="139">
        <f t="shared" si="5"/>
        <v>0</v>
      </c>
      <c r="P18" s="139">
        <f t="shared" si="5"/>
        <v>0</v>
      </c>
      <c r="Q18" s="139">
        <f t="shared" si="5"/>
        <v>0</v>
      </c>
      <c r="R18" s="139">
        <f t="shared" si="5"/>
        <v>0</v>
      </c>
      <c r="S18" s="139">
        <f t="shared" si="5"/>
        <v>0</v>
      </c>
      <c r="T18" s="134">
        <f t="shared" si="5"/>
        <v>0</v>
      </c>
      <c r="U18" s="140">
        <f t="shared" si="5"/>
        <v>0</v>
      </c>
      <c r="V18" s="148">
        <f t="shared" si="5"/>
        <v>0</v>
      </c>
      <c r="W18" s="107">
        <f t="shared" si="1"/>
        <v>0</v>
      </c>
      <c r="X18" s="107">
        <f t="shared" si="5"/>
        <v>0</v>
      </c>
      <c r="Y18" s="134">
        <f t="shared" si="5"/>
        <v>0</v>
      </c>
      <c r="Z18" s="135">
        <f t="shared" si="5"/>
        <v>0</v>
      </c>
      <c r="AA18" s="135">
        <f t="shared" si="5"/>
        <v>0</v>
      </c>
      <c r="AB18" s="140">
        <f t="shared" si="5"/>
        <v>0</v>
      </c>
      <c r="AC18" s="139">
        <f t="shared" si="5"/>
        <v>0</v>
      </c>
      <c r="AD18" s="135">
        <f t="shared" si="5"/>
        <v>0</v>
      </c>
      <c r="AE18" s="135">
        <f t="shared" si="5"/>
        <v>0</v>
      </c>
      <c r="AF18" s="136">
        <f t="shared" si="5"/>
        <v>0</v>
      </c>
      <c r="AG18" s="134">
        <f t="shared" si="5"/>
        <v>0</v>
      </c>
      <c r="AH18" s="135">
        <f t="shared" si="5"/>
        <v>0</v>
      </c>
      <c r="AI18" s="135">
        <f t="shared" si="5"/>
        <v>0</v>
      </c>
      <c r="AJ18" s="140">
        <f t="shared" si="5"/>
        <v>0</v>
      </c>
      <c r="AK18" s="134">
        <f t="shared" si="5"/>
        <v>0</v>
      </c>
      <c r="AL18" s="135">
        <f t="shared" si="5"/>
        <v>0</v>
      </c>
      <c r="AM18" s="135">
        <f t="shared" si="5"/>
        <v>0</v>
      </c>
      <c r="AN18" s="140">
        <f t="shared" si="5"/>
        <v>0</v>
      </c>
      <c r="AO18" s="134">
        <f t="shared" si="5"/>
        <v>0</v>
      </c>
      <c r="AP18" s="135">
        <f t="shared" si="5"/>
        <v>0</v>
      </c>
      <c r="AQ18" s="135">
        <f t="shared" si="5"/>
        <v>0</v>
      </c>
      <c r="AR18" s="140">
        <f t="shared" si="5"/>
        <v>0</v>
      </c>
      <c r="AS18" s="134">
        <f t="shared" si="5"/>
        <v>0</v>
      </c>
      <c r="AT18" s="135">
        <f t="shared" si="5"/>
        <v>0</v>
      </c>
      <c r="AU18" s="135">
        <f t="shared" si="5"/>
        <v>0</v>
      </c>
      <c r="AV18" s="140">
        <f t="shared" si="5"/>
        <v>0</v>
      </c>
      <c r="AW18" s="141">
        <f t="shared" si="5"/>
        <v>0</v>
      </c>
      <c r="AX18" s="142" t="e">
        <f>AVERAGE(AX19,AX20,AX21,AX22)</f>
        <v>#DIV/0!</v>
      </c>
      <c r="AY18" s="142" t="e">
        <f>AVERAGE(AY19,AY20,AY21,AY22)</f>
        <v>#DIV/0!</v>
      </c>
      <c r="AZ18" s="142" t="e">
        <f>AVERAGE(AZ19,AZ20,AZ21,AZ22)</f>
        <v>#DIV/0!</v>
      </c>
      <c r="BE18" s="141">
        <f t="shared" ref="BE18:BT18" si="6">SUM(BE19:BE22)</f>
        <v>0</v>
      </c>
      <c r="BF18" s="141">
        <f t="shared" si="6"/>
        <v>0</v>
      </c>
      <c r="BG18" s="141">
        <f t="shared" si="6"/>
        <v>0</v>
      </c>
      <c r="BH18" s="141">
        <f t="shared" si="6"/>
        <v>0</v>
      </c>
      <c r="BI18" s="141">
        <f t="shared" si="6"/>
        <v>0</v>
      </c>
      <c r="BJ18" s="141">
        <f t="shared" si="6"/>
        <v>0</v>
      </c>
      <c r="BK18" s="141">
        <f t="shared" si="6"/>
        <v>0</v>
      </c>
      <c r="BL18" s="141">
        <f t="shared" si="6"/>
        <v>0</v>
      </c>
      <c r="BM18" s="141">
        <f t="shared" si="6"/>
        <v>0</v>
      </c>
      <c r="BN18" s="141">
        <f t="shared" si="6"/>
        <v>0</v>
      </c>
      <c r="BO18" s="141">
        <f t="shared" si="6"/>
        <v>0</v>
      </c>
      <c r="BP18" s="141">
        <f t="shared" si="6"/>
        <v>0</v>
      </c>
      <c r="BQ18" s="141">
        <f t="shared" si="6"/>
        <v>0</v>
      </c>
      <c r="BR18" s="141">
        <f t="shared" si="6"/>
        <v>0</v>
      </c>
      <c r="BS18" s="141">
        <f t="shared" si="6"/>
        <v>0</v>
      </c>
      <c r="BT18" s="141">
        <f t="shared" si="6"/>
        <v>0</v>
      </c>
    </row>
    <row r="19" spans="1:72" s="27" customFormat="1" ht="20.100000000000001" customHeight="1" x14ac:dyDescent="0.25">
      <c r="A19" s="108"/>
      <c r="B19" s="109" t="s">
        <v>2025</v>
      </c>
      <c r="C19" s="110" t="s">
        <v>2033</v>
      </c>
      <c r="D19" s="111">
        <f t="shared" si="4"/>
        <v>0</v>
      </c>
      <c r="E19" s="21"/>
      <c r="F19" s="22"/>
      <c r="G19" s="23"/>
      <c r="H19" s="23"/>
      <c r="I19" s="22"/>
      <c r="J19" s="24"/>
      <c r="K19" s="25"/>
      <c r="L19" s="25"/>
      <c r="M19" s="22"/>
      <c r="N19" s="24"/>
      <c r="O19" s="25"/>
      <c r="P19" s="25"/>
      <c r="Q19" s="25"/>
      <c r="R19" s="25"/>
      <c r="S19" s="25"/>
      <c r="T19" s="21"/>
      <c r="U19" s="24"/>
      <c r="V19" s="149"/>
      <c r="W19" s="111">
        <f t="shared" si="1"/>
        <v>0</v>
      </c>
      <c r="X19" s="33"/>
      <c r="Y19" s="21"/>
      <c r="Z19" s="22"/>
      <c r="AA19" s="22"/>
      <c r="AB19" s="24"/>
      <c r="AC19" s="25"/>
      <c r="AD19" s="22"/>
      <c r="AE19" s="22"/>
      <c r="AF19" s="23"/>
      <c r="AG19" s="21"/>
      <c r="AH19" s="22"/>
      <c r="AI19" s="22"/>
      <c r="AJ19" s="24"/>
      <c r="AK19" s="21"/>
      <c r="AL19" s="22"/>
      <c r="AM19" s="22"/>
      <c r="AN19" s="24"/>
      <c r="AO19" s="21"/>
      <c r="AP19" s="22"/>
      <c r="AQ19" s="22"/>
      <c r="AR19" s="24"/>
      <c r="AS19" s="21"/>
      <c r="AT19" s="22"/>
      <c r="AU19" s="22"/>
      <c r="AV19" s="24"/>
      <c r="AW19" s="74"/>
      <c r="AX19" s="75"/>
      <c r="AY19" s="75"/>
      <c r="AZ19" s="75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</row>
    <row r="20" spans="1:72" s="27" customFormat="1" ht="20.100000000000001" customHeight="1" x14ac:dyDescent="0.25">
      <c r="A20" s="108"/>
      <c r="B20" s="115"/>
      <c r="C20" s="113" t="s">
        <v>6512</v>
      </c>
      <c r="D20" s="111">
        <f t="shared" si="4"/>
        <v>0</v>
      </c>
      <c r="E20" s="21"/>
      <c r="F20" s="22"/>
      <c r="G20" s="23"/>
      <c r="H20" s="23"/>
      <c r="I20" s="22"/>
      <c r="J20" s="24"/>
      <c r="K20" s="25"/>
      <c r="L20" s="25"/>
      <c r="M20" s="22"/>
      <c r="N20" s="24"/>
      <c r="O20" s="25"/>
      <c r="P20" s="25"/>
      <c r="Q20" s="25"/>
      <c r="R20" s="25"/>
      <c r="S20" s="25"/>
      <c r="T20" s="21"/>
      <c r="U20" s="24"/>
      <c r="V20" s="149"/>
      <c r="W20" s="111">
        <f t="shared" si="1"/>
        <v>0</v>
      </c>
      <c r="X20" s="33"/>
      <c r="Y20" s="21"/>
      <c r="Z20" s="22"/>
      <c r="AA20" s="22"/>
      <c r="AB20" s="24"/>
      <c r="AC20" s="25"/>
      <c r="AD20" s="22"/>
      <c r="AE20" s="22"/>
      <c r="AF20" s="23"/>
      <c r="AG20" s="21"/>
      <c r="AH20" s="22"/>
      <c r="AI20" s="22"/>
      <c r="AJ20" s="24"/>
      <c r="AK20" s="21"/>
      <c r="AL20" s="22"/>
      <c r="AM20" s="22"/>
      <c r="AN20" s="24"/>
      <c r="AO20" s="21"/>
      <c r="AP20" s="22"/>
      <c r="AQ20" s="22"/>
      <c r="AR20" s="24"/>
      <c r="AS20" s="21"/>
      <c r="AT20" s="22"/>
      <c r="AU20" s="22"/>
      <c r="AV20" s="24"/>
      <c r="AW20" s="76"/>
      <c r="AX20" s="77"/>
      <c r="AY20" s="77"/>
      <c r="AZ20" s="77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</row>
    <row r="21" spans="1:72" s="27" customFormat="1" ht="19.5" customHeight="1" x14ac:dyDescent="0.25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4"/>
      <c r="V21" s="149"/>
      <c r="W21" s="111">
        <f t="shared" si="1"/>
        <v>0</v>
      </c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00000000000001" customHeight="1" x14ac:dyDescent="0.25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4"/>
      <c r="V22" s="149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00000000000001" customHeight="1" x14ac:dyDescent="0.25">
      <c r="A23" s="114" t="s">
        <v>2034</v>
      </c>
      <c r="B23" s="328" t="s">
        <v>2035</v>
      </c>
      <c r="C23" s="329"/>
      <c r="D23" s="107">
        <f t="shared" si="4"/>
        <v>213</v>
      </c>
      <c r="E23" s="16"/>
      <c r="F23" s="17"/>
      <c r="G23" s="18">
        <v>213</v>
      </c>
      <c r="H23" s="18"/>
      <c r="I23" s="17"/>
      <c r="J23" s="19"/>
      <c r="K23" s="20"/>
      <c r="L23" s="20"/>
      <c r="M23" s="17"/>
      <c r="N23" s="19">
        <v>213</v>
      </c>
      <c r="O23" s="20"/>
      <c r="P23" s="20"/>
      <c r="Q23" s="20"/>
      <c r="R23" s="20"/>
      <c r="S23" s="20"/>
      <c r="T23" s="16">
        <v>213</v>
      </c>
      <c r="U23" s="19"/>
      <c r="V23" s="150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>
        <v>1.5</v>
      </c>
      <c r="AY23" s="79"/>
      <c r="AZ23" s="79"/>
      <c r="BE23" s="78"/>
      <c r="BF23" s="78"/>
      <c r="BG23" s="78"/>
      <c r="BH23" s="78"/>
      <c r="BI23" s="78">
        <v>213</v>
      </c>
      <c r="BJ23" s="78"/>
      <c r="BK23" s="78">
        <v>213</v>
      </c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00000000000001" customHeight="1" x14ac:dyDescent="0.25">
      <c r="A24" s="114" t="s">
        <v>2036</v>
      </c>
      <c r="B24" s="328" t="s">
        <v>2037</v>
      </c>
      <c r="C24" s="329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9"/>
      <c r="V24" s="150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00000000000001" customHeight="1" x14ac:dyDescent="0.2">
      <c r="A25" s="114" t="s">
        <v>2038</v>
      </c>
      <c r="B25" s="328" t="s">
        <v>3246</v>
      </c>
      <c r="C25" s="329"/>
      <c r="D25" s="107">
        <f t="shared" si="4"/>
        <v>0</v>
      </c>
      <c r="E25" s="134">
        <f>SUM(E26:E33)</f>
        <v>0</v>
      </c>
      <c r="F25" s="135">
        <f t="shared" ref="F25:AW25" si="7">SUM(F26:F33)</f>
        <v>0</v>
      </c>
      <c r="G25" s="136">
        <f>SUM(G27:G33)</f>
        <v>0</v>
      </c>
      <c r="H25" s="136">
        <f>SUM(H27:H33)</f>
        <v>0</v>
      </c>
      <c r="I25" s="135">
        <f>SUM(I26:I33)</f>
        <v>0</v>
      </c>
      <c r="J25" s="140">
        <f>SUM(J26:J33)</f>
        <v>0</v>
      </c>
      <c r="K25" s="139">
        <f t="shared" si="7"/>
        <v>0</v>
      </c>
      <c r="L25" s="139">
        <f t="shared" si="7"/>
        <v>0</v>
      </c>
      <c r="M25" s="135">
        <f t="shared" si="7"/>
        <v>0</v>
      </c>
      <c r="N25" s="140">
        <f t="shared" si="7"/>
        <v>0</v>
      </c>
      <c r="O25" s="139">
        <f t="shared" si="7"/>
        <v>0</v>
      </c>
      <c r="P25" s="139">
        <f t="shared" si="7"/>
        <v>0</v>
      </c>
      <c r="Q25" s="139">
        <f t="shared" si="7"/>
        <v>0</v>
      </c>
      <c r="R25" s="139">
        <f t="shared" si="7"/>
        <v>0</v>
      </c>
      <c r="S25" s="139">
        <f t="shared" si="7"/>
        <v>0</v>
      </c>
      <c r="T25" s="134">
        <f t="shared" si="7"/>
        <v>0</v>
      </c>
      <c r="U25" s="140">
        <f t="shared" si="7"/>
        <v>0</v>
      </c>
      <c r="V25" s="148">
        <f t="shared" si="7"/>
        <v>0</v>
      </c>
      <c r="W25" s="107">
        <f t="shared" si="1"/>
        <v>0</v>
      </c>
      <c r="X25" s="107">
        <f t="shared" si="7"/>
        <v>0</v>
      </c>
      <c r="Y25" s="134">
        <f t="shared" si="7"/>
        <v>0</v>
      </c>
      <c r="Z25" s="135">
        <f t="shared" si="7"/>
        <v>0</v>
      </c>
      <c r="AA25" s="135">
        <f t="shared" si="7"/>
        <v>0</v>
      </c>
      <c r="AB25" s="140">
        <f t="shared" si="7"/>
        <v>0</v>
      </c>
      <c r="AC25" s="139">
        <f t="shared" si="7"/>
        <v>0</v>
      </c>
      <c r="AD25" s="135">
        <f t="shared" si="7"/>
        <v>0</v>
      </c>
      <c r="AE25" s="135">
        <f t="shared" si="7"/>
        <v>0</v>
      </c>
      <c r="AF25" s="136">
        <f t="shared" si="7"/>
        <v>0</v>
      </c>
      <c r="AG25" s="134">
        <f t="shared" si="7"/>
        <v>0</v>
      </c>
      <c r="AH25" s="135">
        <f t="shared" si="7"/>
        <v>0</v>
      </c>
      <c r="AI25" s="135">
        <f t="shared" si="7"/>
        <v>0</v>
      </c>
      <c r="AJ25" s="140">
        <f t="shared" si="7"/>
        <v>0</v>
      </c>
      <c r="AK25" s="134">
        <f t="shared" si="7"/>
        <v>0</v>
      </c>
      <c r="AL25" s="135">
        <f t="shared" si="7"/>
        <v>0</v>
      </c>
      <c r="AM25" s="135">
        <f t="shared" si="7"/>
        <v>0</v>
      </c>
      <c r="AN25" s="140">
        <f t="shared" si="7"/>
        <v>0</v>
      </c>
      <c r="AO25" s="134">
        <f t="shared" si="7"/>
        <v>0</v>
      </c>
      <c r="AP25" s="135">
        <f t="shared" si="7"/>
        <v>0</v>
      </c>
      <c r="AQ25" s="135">
        <f t="shared" si="7"/>
        <v>0</v>
      </c>
      <c r="AR25" s="140">
        <f t="shared" si="7"/>
        <v>0</v>
      </c>
      <c r="AS25" s="134">
        <f t="shared" si="7"/>
        <v>0</v>
      </c>
      <c r="AT25" s="135">
        <f t="shared" si="7"/>
        <v>0</v>
      </c>
      <c r="AU25" s="135">
        <f t="shared" si="7"/>
        <v>0</v>
      </c>
      <c r="AV25" s="140">
        <f t="shared" si="7"/>
        <v>0</v>
      </c>
      <c r="AW25" s="141">
        <f t="shared" si="7"/>
        <v>0</v>
      </c>
      <c r="AX25" s="142" t="e">
        <f>AVERAGE(AX26,AX27,AX28,AX29,AX30,AX31,AX32,AX33)</f>
        <v>#DIV/0!</v>
      </c>
      <c r="AY25" s="142" t="e">
        <f>AVERAGE(AY26,AY27,AY28,AY29,AY30,AY31,AY32,AY33)</f>
        <v>#DIV/0!</v>
      </c>
      <c r="AZ25" s="142" t="e">
        <f>AVERAGE(AZ26,AZ27,AZ28,AZ29,AZ30,AZ31,AZ32,AZ33)</f>
        <v>#DIV/0!</v>
      </c>
      <c r="BE25" s="141">
        <f t="shared" ref="BE25:BT25" si="8">SUM(BE26:BE33)</f>
        <v>0</v>
      </c>
      <c r="BF25" s="141">
        <f t="shared" si="8"/>
        <v>0</v>
      </c>
      <c r="BG25" s="141">
        <f t="shared" si="8"/>
        <v>0</v>
      </c>
      <c r="BH25" s="141">
        <f t="shared" si="8"/>
        <v>0</v>
      </c>
      <c r="BI25" s="141">
        <f t="shared" si="8"/>
        <v>0</v>
      </c>
      <c r="BJ25" s="141">
        <f t="shared" si="8"/>
        <v>0</v>
      </c>
      <c r="BK25" s="141">
        <f t="shared" si="8"/>
        <v>0</v>
      </c>
      <c r="BL25" s="141">
        <f t="shared" si="8"/>
        <v>0</v>
      </c>
      <c r="BM25" s="141">
        <f t="shared" si="8"/>
        <v>0</v>
      </c>
      <c r="BN25" s="141">
        <f t="shared" si="8"/>
        <v>0</v>
      </c>
      <c r="BO25" s="141">
        <f t="shared" si="8"/>
        <v>0</v>
      </c>
      <c r="BP25" s="141">
        <f t="shared" si="8"/>
        <v>0</v>
      </c>
      <c r="BQ25" s="141">
        <f t="shared" si="8"/>
        <v>0</v>
      </c>
      <c r="BR25" s="141">
        <f t="shared" si="8"/>
        <v>0</v>
      </c>
      <c r="BS25" s="141">
        <f t="shared" si="8"/>
        <v>0</v>
      </c>
      <c r="BT25" s="141">
        <f t="shared" si="8"/>
        <v>0</v>
      </c>
    </row>
    <row r="26" spans="1:72" s="27" customFormat="1" ht="20.100000000000001" customHeight="1" x14ac:dyDescent="0.25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153"/>
      <c r="H26" s="15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4"/>
      <c r="V26" s="149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/>
      <c r="AY26" s="84"/>
      <c r="AZ26" s="84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" customHeight="1" x14ac:dyDescent="0.25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4"/>
      <c r="V27" s="149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00000000000001" customHeight="1" x14ac:dyDescent="0.25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4"/>
      <c r="V28" s="149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00000000000001" customHeight="1" x14ac:dyDescent="0.25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4"/>
      <c r="V29" s="149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00000000000001" customHeight="1" x14ac:dyDescent="0.25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4"/>
      <c r="V30" s="149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00000000000001" customHeight="1" x14ac:dyDescent="0.25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4"/>
      <c r="V31" s="149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00000000000001" customHeight="1" x14ac:dyDescent="0.25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4"/>
      <c r="V32" s="149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00000000000001" customHeight="1" x14ac:dyDescent="0.25">
      <c r="A33" s="108"/>
      <c r="B33" s="115"/>
      <c r="C33" s="113" t="s">
        <v>2042</v>
      </c>
      <c r="D33" s="111">
        <f t="shared" si="4"/>
        <v>0</v>
      </c>
      <c r="E33" s="21"/>
      <c r="F33" s="22"/>
      <c r="G33" s="22"/>
      <c r="H33" s="23"/>
      <c r="I33" s="22"/>
      <c r="J33" s="24"/>
      <c r="K33" s="25"/>
      <c r="L33" s="25"/>
      <c r="M33" s="22"/>
      <c r="N33" s="24"/>
      <c r="O33" s="25"/>
      <c r="P33" s="25"/>
      <c r="Q33" s="25"/>
      <c r="R33" s="25"/>
      <c r="S33" s="25"/>
      <c r="T33" s="21"/>
      <c r="U33" s="24"/>
      <c r="V33" s="149"/>
      <c r="W33" s="111">
        <f t="shared" si="1"/>
        <v>0</v>
      </c>
      <c r="X33" s="33"/>
      <c r="Y33" s="21"/>
      <c r="Z33" s="22"/>
      <c r="AA33" s="22"/>
      <c r="AB33" s="24"/>
      <c r="AC33" s="25"/>
      <c r="AD33" s="22"/>
      <c r="AE33" s="22"/>
      <c r="AF33" s="23"/>
      <c r="AG33" s="21"/>
      <c r="AH33" s="22"/>
      <c r="AI33" s="22"/>
      <c r="AJ33" s="24"/>
      <c r="AK33" s="21"/>
      <c r="AL33" s="25"/>
      <c r="AM33" s="25"/>
      <c r="AN33" s="26"/>
      <c r="AO33" s="21"/>
      <c r="AP33" s="25"/>
      <c r="AQ33" s="25"/>
      <c r="AR33" s="26"/>
      <c r="AS33" s="21"/>
      <c r="AT33" s="25"/>
      <c r="AU33" s="25"/>
      <c r="AV33" s="26"/>
      <c r="AW33" s="82"/>
      <c r="AX33" s="83"/>
      <c r="AY33" s="83"/>
      <c r="AZ33" s="83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</row>
    <row r="34" spans="1:72" s="15" customFormat="1" ht="20.100000000000001" customHeight="1" x14ac:dyDescent="0.25">
      <c r="A34" s="114" t="s">
        <v>2043</v>
      </c>
      <c r="B34" s="328" t="s">
        <v>2044</v>
      </c>
      <c r="C34" s="329"/>
      <c r="D34" s="107">
        <f t="shared" si="4"/>
        <v>39</v>
      </c>
      <c r="E34" s="16"/>
      <c r="F34" s="17">
        <v>39</v>
      </c>
      <c r="G34" s="18"/>
      <c r="H34" s="18"/>
      <c r="I34" s="17"/>
      <c r="J34" s="19"/>
      <c r="K34" s="20">
        <v>39</v>
      </c>
      <c r="L34" s="20"/>
      <c r="M34" s="17"/>
      <c r="N34" s="19"/>
      <c r="O34" s="20"/>
      <c r="P34" s="20"/>
      <c r="Q34" s="20"/>
      <c r="R34" s="20"/>
      <c r="S34" s="20"/>
      <c r="T34" s="16">
        <v>39</v>
      </c>
      <c r="U34" s="19"/>
      <c r="V34" s="150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>
        <v>0.7</v>
      </c>
      <c r="AY34" s="79"/>
      <c r="AZ34" s="79"/>
      <c r="BE34" s="78"/>
      <c r="BF34" s="78"/>
      <c r="BG34" s="78"/>
      <c r="BH34" s="78"/>
      <c r="BI34" s="78">
        <v>39</v>
      </c>
      <c r="BJ34" s="78"/>
      <c r="BK34" s="78">
        <v>39</v>
      </c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00000000000001" customHeight="1" x14ac:dyDescent="0.25">
      <c r="A35" s="114" t="s">
        <v>2045</v>
      </c>
      <c r="B35" s="328" t="s">
        <v>2046</v>
      </c>
      <c r="C35" s="329"/>
      <c r="D35" s="107">
        <f t="shared" si="4"/>
        <v>238</v>
      </c>
      <c r="E35" s="16">
        <v>2</v>
      </c>
      <c r="F35" s="17">
        <v>1</v>
      </c>
      <c r="G35" s="18">
        <v>235</v>
      </c>
      <c r="H35" s="18"/>
      <c r="I35" s="17"/>
      <c r="J35" s="19"/>
      <c r="K35" s="20">
        <v>238</v>
      </c>
      <c r="L35" s="20"/>
      <c r="M35" s="17"/>
      <c r="N35" s="19"/>
      <c r="O35" s="20"/>
      <c r="P35" s="20"/>
      <c r="Q35" s="20"/>
      <c r="R35" s="20"/>
      <c r="S35" s="20"/>
      <c r="T35" s="16">
        <v>238</v>
      </c>
      <c r="U35" s="19"/>
      <c r="V35" s="150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>
        <v>1.5</v>
      </c>
      <c r="AY35" s="81"/>
      <c r="AZ35" s="81"/>
      <c r="BE35" s="80"/>
      <c r="BF35" s="80"/>
      <c r="BG35" s="80"/>
      <c r="BH35" s="80"/>
      <c r="BI35" s="80">
        <v>238</v>
      </c>
      <c r="BJ35" s="80"/>
      <c r="BK35" s="80">
        <v>238</v>
      </c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00000000000001" customHeight="1" x14ac:dyDescent="0.25">
      <c r="A36" s="114" t="s">
        <v>2047</v>
      </c>
      <c r="B36" s="328" t="s">
        <v>2048</v>
      </c>
      <c r="C36" s="329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9"/>
      <c r="V36" s="150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00000000000001" customHeight="1" x14ac:dyDescent="0.25">
      <c r="A37" s="114" t="s">
        <v>2049</v>
      </c>
      <c r="B37" s="328" t="s">
        <v>3248</v>
      </c>
      <c r="C37" s="329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9"/>
      <c r="V37" s="150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00000000000001" customHeight="1" x14ac:dyDescent="0.25">
      <c r="A38" s="114" t="s">
        <v>2050</v>
      </c>
      <c r="B38" s="328" t="s">
        <v>3249</v>
      </c>
      <c r="C38" s="329"/>
      <c r="D38" s="107">
        <f t="shared" si="4"/>
        <v>0</v>
      </c>
      <c r="E38" s="16"/>
      <c r="F38" s="17"/>
      <c r="G38" s="18"/>
      <c r="H38" s="18"/>
      <c r="I38" s="17"/>
      <c r="J38" s="19"/>
      <c r="K38" s="20"/>
      <c r="L38" s="20"/>
      <c r="M38" s="17"/>
      <c r="N38" s="19"/>
      <c r="O38" s="20"/>
      <c r="P38" s="20"/>
      <c r="Q38" s="20"/>
      <c r="R38" s="20"/>
      <c r="S38" s="20"/>
      <c r="T38" s="16"/>
      <c r="U38" s="19"/>
      <c r="V38" s="150"/>
      <c r="W38" s="107">
        <f t="shared" si="1"/>
        <v>0</v>
      </c>
      <c r="X38" s="34"/>
      <c r="Y38" s="16"/>
      <c r="Z38" s="17"/>
      <c r="AA38" s="17"/>
      <c r="AB38" s="19"/>
      <c r="AC38" s="20"/>
      <c r="AD38" s="17"/>
      <c r="AE38" s="17"/>
      <c r="AF38" s="18"/>
      <c r="AG38" s="16"/>
      <c r="AH38" s="17"/>
      <c r="AI38" s="17"/>
      <c r="AJ38" s="19"/>
      <c r="AK38" s="16"/>
      <c r="AL38" s="17"/>
      <c r="AM38" s="17"/>
      <c r="AN38" s="19"/>
      <c r="AO38" s="16"/>
      <c r="AP38" s="17"/>
      <c r="AQ38" s="17"/>
      <c r="AR38" s="19"/>
      <c r="AS38" s="16"/>
      <c r="AT38" s="17"/>
      <c r="AU38" s="17"/>
      <c r="AV38" s="19"/>
      <c r="AW38" s="78"/>
      <c r="AX38" s="79"/>
      <c r="AY38" s="79"/>
      <c r="AZ38" s="79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1:72" s="15" customFormat="1" ht="20.100000000000001" customHeight="1" x14ac:dyDescent="0.25">
      <c r="A39" s="114" t="s">
        <v>2051</v>
      </c>
      <c r="B39" s="328" t="s">
        <v>2052</v>
      </c>
      <c r="C39" s="329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9"/>
      <c r="V39" s="150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00000000000001" customHeight="1" x14ac:dyDescent="0.25">
      <c r="A40" s="114" t="s">
        <v>2053</v>
      </c>
      <c r="B40" s="328" t="s">
        <v>6517</v>
      </c>
      <c r="C40" s="329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9"/>
      <c r="V40" s="150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00000000000001" customHeight="1" x14ac:dyDescent="0.25">
      <c r="A41" s="114" t="s">
        <v>2054</v>
      </c>
      <c r="B41" s="328" t="s">
        <v>2055</v>
      </c>
      <c r="C41" s="329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9"/>
      <c r="V41" s="150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" customHeight="1" x14ac:dyDescent="0.2">
      <c r="A42" s="114" t="s">
        <v>2056</v>
      </c>
      <c r="B42" s="328" t="s">
        <v>6518</v>
      </c>
      <c r="C42" s="329"/>
      <c r="D42" s="107">
        <f t="shared" si="4"/>
        <v>0</v>
      </c>
      <c r="E42" s="134">
        <f>SUM(E43:E45)</f>
        <v>0</v>
      </c>
      <c r="F42" s="135">
        <f t="shared" ref="F42:AW42" si="9">SUM(F43:F45)</f>
        <v>0</v>
      </c>
      <c r="G42" s="136">
        <f t="shared" si="9"/>
        <v>0</v>
      </c>
      <c r="H42" s="136">
        <f t="shared" si="9"/>
        <v>0</v>
      </c>
      <c r="I42" s="135">
        <f>SUM(I43:I45)</f>
        <v>0</v>
      </c>
      <c r="J42" s="140">
        <f>SUM(J43:J45)</f>
        <v>0</v>
      </c>
      <c r="K42" s="139">
        <f t="shared" si="9"/>
        <v>0</v>
      </c>
      <c r="L42" s="139">
        <f t="shared" si="9"/>
        <v>0</v>
      </c>
      <c r="M42" s="135">
        <f t="shared" si="9"/>
        <v>0</v>
      </c>
      <c r="N42" s="140">
        <f t="shared" si="9"/>
        <v>0</v>
      </c>
      <c r="O42" s="139">
        <f t="shared" si="9"/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4">
        <f t="shared" si="9"/>
        <v>0</v>
      </c>
      <c r="U42" s="140">
        <f t="shared" si="9"/>
        <v>0</v>
      </c>
      <c r="V42" s="148">
        <f t="shared" si="9"/>
        <v>0</v>
      </c>
      <c r="W42" s="107">
        <f t="shared" si="1"/>
        <v>0</v>
      </c>
      <c r="X42" s="107">
        <f t="shared" si="9"/>
        <v>0</v>
      </c>
      <c r="Y42" s="134">
        <f t="shared" si="9"/>
        <v>0</v>
      </c>
      <c r="Z42" s="135">
        <f t="shared" si="9"/>
        <v>0</v>
      </c>
      <c r="AA42" s="135">
        <f t="shared" si="9"/>
        <v>0</v>
      </c>
      <c r="AB42" s="140">
        <f t="shared" si="9"/>
        <v>0</v>
      </c>
      <c r="AC42" s="139">
        <f t="shared" si="9"/>
        <v>0</v>
      </c>
      <c r="AD42" s="135">
        <f t="shared" si="9"/>
        <v>0</v>
      </c>
      <c r="AE42" s="135">
        <f t="shared" si="9"/>
        <v>0</v>
      </c>
      <c r="AF42" s="136">
        <f t="shared" si="9"/>
        <v>0</v>
      </c>
      <c r="AG42" s="134">
        <f t="shared" si="9"/>
        <v>0</v>
      </c>
      <c r="AH42" s="135">
        <f t="shared" si="9"/>
        <v>0</v>
      </c>
      <c r="AI42" s="135">
        <f t="shared" si="9"/>
        <v>0</v>
      </c>
      <c r="AJ42" s="140">
        <f t="shared" si="9"/>
        <v>0</v>
      </c>
      <c r="AK42" s="134">
        <f t="shared" si="9"/>
        <v>0</v>
      </c>
      <c r="AL42" s="135">
        <f t="shared" si="9"/>
        <v>0</v>
      </c>
      <c r="AM42" s="135">
        <f t="shared" si="9"/>
        <v>0</v>
      </c>
      <c r="AN42" s="140">
        <f t="shared" si="9"/>
        <v>0</v>
      </c>
      <c r="AO42" s="134">
        <f t="shared" si="9"/>
        <v>0</v>
      </c>
      <c r="AP42" s="135">
        <f t="shared" si="9"/>
        <v>0</v>
      </c>
      <c r="AQ42" s="135">
        <f t="shared" si="9"/>
        <v>0</v>
      </c>
      <c r="AR42" s="140">
        <f t="shared" si="9"/>
        <v>0</v>
      </c>
      <c r="AS42" s="134">
        <f t="shared" si="9"/>
        <v>0</v>
      </c>
      <c r="AT42" s="135">
        <f t="shared" si="9"/>
        <v>0</v>
      </c>
      <c r="AU42" s="135">
        <f t="shared" si="9"/>
        <v>0</v>
      </c>
      <c r="AV42" s="140">
        <f t="shared" si="9"/>
        <v>0</v>
      </c>
      <c r="AW42" s="141">
        <f t="shared" si="9"/>
        <v>0</v>
      </c>
      <c r="AX42" s="142" t="e">
        <f>AVERAGE(AX43,AX44,AX45)</f>
        <v>#DIV/0!</v>
      </c>
      <c r="AY42" s="142" t="e">
        <f>AVERAGE(AY43,AY44,AY45)</f>
        <v>#DIV/0!</v>
      </c>
      <c r="AZ42" s="142" t="e">
        <f>AVERAGE(AZ43,AZ44,AZ45)</f>
        <v>#DIV/0!</v>
      </c>
      <c r="BE42" s="141">
        <f>SUM(BE43:BE45)</f>
        <v>0</v>
      </c>
      <c r="BF42" s="141">
        <f t="shared" ref="BF42:BT42" si="10">SUM(BF43:BF45)</f>
        <v>0</v>
      </c>
      <c r="BG42" s="141">
        <f t="shared" si="10"/>
        <v>0</v>
      </c>
      <c r="BH42" s="141">
        <f t="shared" si="10"/>
        <v>0</v>
      </c>
      <c r="BI42" s="141">
        <f t="shared" si="10"/>
        <v>0</v>
      </c>
      <c r="BJ42" s="141">
        <f t="shared" si="10"/>
        <v>0</v>
      </c>
      <c r="BK42" s="141">
        <f t="shared" si="10"/>
        <v>0</v>
      </c>
      <c r="BL42" s="141">
        <f t="shared" si="10"/>
        <v>0</v>
      </c>
      <c r="BM42" s="141">
        <f t="shared" si="10"/>
        <v>0</v>
      </c>
      <c r="BN42" s="141">
        <f t="shared" si="10"/>
        <v>0</v>
      </c>
      <c r="BO42" s="141">
        <f t="shared" si="10"/>
        <v>0</v>
      </c>
      <c r="BP42" s="141">
        <f t="shared" si="10"/>
        <v>0</v>
      </c>
      <c r="BQ42" s="141">
        <f t="shared" si="10"/>
        <v>0</v>
      </c>
      <c r="BR42" s="141">
        <f t="shared" si="10"/>
        <v>0</v>
      </c>
      <c r="BS42" s="141">
        <f t="shared" si="10"/>
        <v>0</v>
      </c>
      <c r="BT42" s="141">
        <f t="shared" si="10"/>
        <v>0</v>
      </c>
    </row>
    <row r="43" spans="1:72" s="27" customFormat="1" ht="20.100000000000001" customHeight="1" x14ac:dyDescent="0.25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4"/>
      <c r="V43" s="149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/>
      <c r="AY43" s="83"/>
      <c r="AZ43" s="83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00000000000001" customHeight="1" x14ac:dyDescent="0.25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4"/>
      <c r="V44" s="149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00000000000001" customHeight="1" thickBot="1" x14ac:dyDescent="0.3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1"/>
      <c r="V45" s="151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00000000000001" customHeight="1" thickBot="1" x14ac:dyDescent="0.25">
      <c r="A46" s="332" t="s">
        <v>2059</v>
      </c>
      <c r="B46" s="333"/>
      <c r="C46" s="334"/>
      <c r="D46" s="121">
        <f>IF(AND(SUM(E46:J46)=SUM(K46:S46),SUM(E46:J46)=SUM(T46:U46))=TRUE,SUM(E46:J46),"HIBA")</f>
        <v>1396</v>
      </c>
      <c r="E46" s="124">
        <f t="shared" ref="E46:S46" si="11">SUM(E13,E16:E18,E23:E25,E34:E42)</f>
        <v>5</v>
      </c>
      <c r="F46" s="125">
        <f t="shared" si="11"/>
        <v>63</v>
      </c>
      <c r="G46" s="125">
        <f t="shared" si="11"/>
        <v>1327</v>
      </c>
      <c r="H46" s="126">
        <f t="shared" si="11"/>
        <v>0</v>
      </c>
      <c r="I46" s="127">
        <f t="shared" si="11"/>
        <v>0</v>
      </c>
      <c r="J46" s="121">
        <f t="shared" si="11"/>
        <v>1</v>
      </c>
      <c r="K46" s="124">
        <f t="shared" si="11"/>
        <v>1177</v>
      </c>
      <c r="L46" s="125">
        <f t="shared" si="11"/>
        <v>1</v>
      </c>
      <c r="M46" s="125">
        <f t="shared" si="11"/>
        <v>2</v>
      </c>
      <c r="N46" s="126">
        <f t="shared" si="11"/>
        <v>215</v>
      </c>
      <c r="O46" s="128">
        <f t="shared" si="11"/>
        <v>0</v>
      </c>
      <c r="P46" s="125">
        <f t="shared" si="11"/>
        <v>1</v>
      </c>
      <c r="Q46" s="125">
        <f t="shared" si="11"/>
        <v>0</v>
      </c>
      <c r="R46" s="125">
        <f t="shared" si="11"/>
        <v>0</v>
      </c>
      <c r="S46" s="125">
        <f t="shared" si="11"/>
        <v>0</v>
      </c>
      <c r="T46" s="124">
        <f t="shared" ref="T46:V46" si="12">SUM(T13,T16:T18,T23:T25,T34:T42)</f>
        <v>1396</v>
      </c>
      <c r="U46" s="129">
        <f t="shared" si="12"/>
        <v>0</v>
      </c>
      <c r="V46" s="130">
        <f t="shared" si="12"/>
        <v>0</v>
      </c>
      <c r="W46" s="127">
        <f>SUM(X46:AR46)</f>
        <v>0</v>
      </c>
      <c r="X46" s="127">
        <f t="shared" ref="X46:AW46" si="13">SUM(X13,X16:X18,X23:X25,X34:X42)</f>
        <v>0</v>
      </c>
      <c r="Y46" s="124">
        <f t="shared" si="13"/>
        <v>0</v>
      </c>
      <c r="Z46" s="125">
        <f t="shared" si="13"/>
        <v>0</v>
      </c>
      <c r="AA46" s="125">
        <f t="shared" si="13"/>
        <v>0</v>
      </c>
      <c r="AB46" s="126">
        <f t="shared" si="13"/>
        <v>0</v>
      </c>
      <c r="AC46" s="128">
        <f t="shared" si="13"/>
        <v>0</v>
      </c>
      <c r="AD46" s="125">
        <f t="shared" si="13"/>
        <v>0</v>
      </c>
      <c r="AE46" s="125">
        <f t="shared" si="13"/>
        <v>0</v>
      </c>
      <c r="AF46" s="129">
        <f t="shared" si="13"/>
        <v>0</v>
      </c>
      <c r="AG46" s="124">
        <f t="shared" si="13"/>
        <v>0</v>
      </c>
      <c r="AH46" s="125">
        <f t="shared" si="13"/>
        <v>0</v>
      </c>
      <c r="AI46" s="125">
        <f t="shared" si="13"/>
        <v>0</v>
      </c>
      <c r="AJ46" s="126">
        <f t="shared" si="13"/>
        <v>0</v>
      </c>
      <c r="AK46" s="124">
        <f t="shared" si="13"/>
        <v>0</v>
      </c>
      <c r="AL46" s="125">
        <f t="shared" si="13"/>
        <v>0</v>
      </c>
      <c r="AM46" s="125">
        <f t="shared" si="13"/>
        <v>0</v>
      </c>
      <c r="AN46" s="126">
        <f t="shared" si="13"/>
        <v>0</v>
      </c>
      <c r="AO46" s="124">
        <f>SUM(AO13,AO16:AO18,AO23:AO25,AO34:AO42)</f>
        <v>0</v>
      </c>
      <c r="AP46" s="125">
        <f t="shared" si="13"/>
        <v>0</v>
      </c>
      <c r="AQ46" s="125">
        <f t="shared" si="13"/>
        <v>0</v>
      </c>
      <c r="AR46" s="126">
        <f t="shared" si="13"/>
        <v>0</v>
      </c>
      <c r="AS46" s="124">
        <f t="shared" si="13"/>
        <v>0</v>
      </c>
      <c r="AT46" s="125">
        <f t="shared" si="13"/>
        <v>0</v>
      </c>
      <c r="AU46" s="125">
        <f t="shared" si="13"/>
        <v>0</v>
      </c>
      <c r="AV46" s="126">
        <f t="shared" si="13"/>
        <v>0</v>
      </c>
      <c r="AW46" s="131">
        <f t="shared" si="13"/>
        <v>0</v>
      </c>
      <c r="AX46" s="132" t="e">
        <f>AVERAGE(AX13,AX16,AX17,AX18,AX23,AX24,AX25,AX34,AX35,AX36,AX37,AX38,AX39,AX40,AX41,AX42)</f>
        <v>#DIV/0!</v>
      </c>
      <c r="AY46" s="132" t="e">
        <f>AVERAGE(AY13,AY16,AY17,AY18,AY23,AY24,AY25,AY34,AY35,AY36,AY37,AY38,AY39,AY40,AY41,AY42)</f>
        <v>#DIV/0!</v>
      </c>
      <c r="AZ46" s="132" t="e">
        <f>AVERAGE(AZ13,AZ16,AZ17,AZ18,AZ23,AZ24,AZ25,AZ34,AZ35,AZ36,AZ37,AZ38,AZ39,AZ40,AZ41,AZ42)</f>
        <v>#DIV/0!</v>
      </c>
      <c r="BE46" s="131">
        <f t="shared" ref="BE46:BT46" si="14">SUM(BE13,BE16:BE18,BE23:BE25,BE34:BE42)</f>
        <v>0</v>
      </c>
      <c r="BF46" s="131">
        <f t="shared" si="14"/>
        <v>0</v>
      </c>
      <c r="BG46" s="131">
        <f t="shared" si="14"/>
        <v>0</v>
      </c>
      <c r="BH46" s="131">
        <f t="shared" si="14"/>
        <v>0</v>
      </c>
      <c r="BI46" s="131">
        <f t="shared" si="14"/>
        <v>1396</v>
      </c>
      <c r="BJ46" s="131">
        <f t="shared" si="14"/>
        <v>0</v>
      </c>
      <c r="BK46" s="131">
        <f t="shared" si="14"/>
        <v>1370</v>
      </c>
      <c r="BL46" s="131">
        <f t="shared" si="14"/>
        <v>25</v>
      </c>
      <c r="BM46" s="131">
        <f t="shared" si="14"/>
        <v>0</v>
      </c>
      <c r="BN46" s="131">
        <f t="shared" si="14"/>
        <v>0</v>
      </c>
      <c r="BO46" s="131">
        <f t="shared" si="14"/>
        <v>0</v>
      </c>
      <c r="BP46" s="131">
        <f t="shared" si="14"/>
        <v>0</v>
      </c>
      <c r="BQ46" s="131">
        <f t="shared" si="14"/>
        <v>0</v>
      </c>
      <c r="BR46" s="131">
        <f t="shared" si="14"/>
        <v>0</v>
      </c>
      <c r="BS46" s="131">
        <f t="shared" si="14"/>
        <v>0</v>
      </c>
      <c r="BT46" s="131">
        <f t="shared" si="14"/>
        <v>0</v>
      </c>
    </row>
    <row r="47" spans="1:72" ht="20.100000000000001" customHeight="1" x14ac:dyDescent="0.2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00000000000001" customHeight="1" x14ac:dyDescent="0.2">
      <c r="A48" s="11"/>
      <c r="B48" s="12"/>
      <c r="C48" s="327"/>
      <c r="D48" s="327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 x14ac:dyDescent="0.2">
      <c r="A49" s="3"/>
      <c r="B49" s="3"/>
      <c r="C49" s="327"/>
      <c r="D49" s="32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</row>
    <row r="50" spans="1:72" s="38" customFormat="1" ht="17.25" customHeight="1" thickBot="1" x14ac:dyDescent="0.25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 x14ac:dyDescent="0.25">
      <c r="A51" s="42"/>
      <c r="G51" s="3"/>
      <c r="H51" s="3"/>
      <c r="I51" s="379" t="s">
        <v>6557</v>
      </c>
      <c r="J51" s="380"/>
      <c r="K51" s="380"/>
      <c r="L51" s="380"/>
      <c r="M51" s="380"/>
      <c r="N51" s="380"/>
      <c r="O51" s="380"/>
      <c r="P51" s="381"/>
      <c r="R51" s="7"/>
      <c r="S51" s="7"/>
      <c r="T51" s="405"/>
      <c r="U51" s="405"/>
      <c r="V51" s="405"/>
      <c r="W51" s="405"/>
      <c r="X51" s="405"/>
      <c r="Y51" s="405"/>
      <c r="Z51" s="405"/>
      <c r="AD51" s="13"/>
      <c r="AE51" s="379" t="s">
        <v>6561</v>
      </c>
      <c r="AF51" s="380"/>
      <c r="AG51" s="380"/>
      <c r="AH51" s="380"/>
      <c r="AI51" s="380"/>
      <c r="AJ51" s="380"/>
      <c r="AK51" s="380"/>
      <c r="AL51" s="380"/>
      <c r="AM51" s="380"/>
      <c r="AN51" s="380"/>
      <c r="AO51" s="380"/>
      <c r="AP51" s="381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 x14ac:dyDescent="0.2">
      <c r="G52" s="38"/>
      <c r="H52" s="38"/>
      <c r="I52" s="382"/>
      <c r="J52" s="383"/>
      <c r="K52" s="383"/>
      <c r="L52" s="383"/>
      <c r="M52" s="383"/>
      <c r="N52" s="383"/>
      <c r="O52" s="383"/>
      <c r="P52" s="384"/>
      <c r="R52" s="38"/>
      <c r="S52" s="38"/>
      <c r="T52" s="405"/>
      <c r="U52" s="405"/>
      <c r="V52" s="405"/>
      <c r="W52" s="405"/>
      <c r="X52" s="405"/>
      <c r="Y52" s="405"/>
      <c r="Z52" s="405"/>
      <c r="AD52" s="13"/>
      <c r="AE52" s="382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4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 x14ac:dyDescent="0.2">
      <c r="G53" s="43"/>
      <c r="H53" s="43"/>
      <c r="I53" s="382"/>
      <c r="J53" s="383"/>
      <c r="K53" s="383"/>
      <c r="L53" s="383"/>
      <c r="M53" s="383"/>
      <c r="N53" s="383"/>
      <c r="O53" s="383"/>
      <c r="P53" s="384"/>
      <c r="R53" s="43"/>
      <c r="S53" s="43"/>
      <c r="T53" s="405"/>
      <c r="U53" s="405"/>
      <c r="V53" s="405"/>
      <c r="W53" s="405"/>
      <c r="X53" s="405"/>
      <c r="Y53" s="405"/>
      <c r="Z53" s="405"/>
      <c r="AD53" s="13"/>
      <c r="AE53" s="382"/>
      <c r="AF53" s="383"/>
      <c r="AG53" s="383"/>
      <c r="AH53" s="383"/>
      <c r="AI53" s="383"/>
      <c r="AJ53" s="383"/>
      <c r="AK53" s="383"/>
      <c r="AL53" s="383"/>
      <c r="AM53" s="383"/>
      <c r="AN53" s="383"/>
      <c r="AO53" s="383"/>
      <c r="AP53" s="384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 x14ac:dyDescent="0.25">
      <c r="I54" s="385"/>
      <c r="J54" s="386"/>
      <c r="K54" s="386"/>
      <c r="L54" s="386"/>
      <c r="M54" s="386"/>
      <c r="N54" s="386"/>
      <c r="O54" s="386"/>
      <c r="P54" s="387"/>
      <c r="AD54" s="13"/>
      <c r="AE54" s="382"/>
      <c r="AF54" s="383"/>
      <c r="AG54" s="383"/>
      <c r="AH54" s="383"/>
      <c r="AI54" s="383"/>
      <c r="AJ54" s="383"/>
      <c r="AK54" s="383"/>
      <c r="AL54" s="383"/>
      <c r="AM54" s="383"/>
      <c r="AN54" s="383"/>
      <c r="AO54" s="383"/>
      <c r="AP54" s="384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 x14ac:dyDescent="0.2">
      <c r="I55" s="146"/>
      <c r="J55" s="146"/>
      <c r="K55" s="146"/>
      <c r="L55" s="146"/>
      <c r="M55" s="146"/>
      <c r="N55" s="146"/>
      <c r="O55" s="146"/>
      <c r="P55" s="146"/>
      <c r="AD55" s="13"/>
      <c r="AE55" s="382"/>
      <c r="AF55" s="383"/>
      <c r="AG55" s="383"/>
      <c r="AH55" s="383"/>
      <c r="AI55" s="383"/>
      <c r="AJ55" s="383"/>
      <c r="AK55" s="383"/>
      <c r="AL55" s="383"/>
      <c r="AM55" s="383"/>
      <c r="AN55" s="383"/>
      <c r="AO55" s="383"/>
      <c r="AP55" s="384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 x14ac:dyDescent="0.2">
      <c r="I56" s="146"/>
      <c r="J56" s="146"/>
      <c r="K56" s="146"/>
      <c r="L56" s="146"/>
      <c r="M56" s="146"/>
      <c r="N56" s="146"/>
      <c r="O56" s="146"/>
      <c r="P56" s="146"/>
      <c r="AD56" s="13"/>
      <c r="AE56" s="382"/>
      <c r="AF56" s="383"/>
      <c r="AG56" s="383"/>
      <c r="AH56" s="383"/>
      <c r="AI56" s="383"/>
      <c r="AJ56" s="383"/>
      <c r="AK56" s="383"/>
      <c r="AL56" s="383"/>
      <c r="AM56" s="383"/>
      <c r="AN56" s="383"/>
      <c r="AO56" s="383"/>
      <c r="AP56" s="384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 x14ac:dyDescent="0.25">
      <c r="AD57" s="13"/>
      <c r="AE57" s="385"/>
      <c r="AF57" s="386"/>
      <c r="AG57" s="386"/>
      <c r="AH57" s="386"/>
      <c r="AI57" s="386"/>
      <c r="AJ57" s="386"/>
      <c r="AK57" s="386"/>
      <c r="AL57" s="386"/>
      <c r="AM57" s="386"/>
      <c r="AN57" s="386"/>
      <c r="AO57" s="386"/>
      <c r="AP57" s="387"/>
      <c r="AQ57" s="13"/>
      <c r="AR57" s="13"/>
      <c r="AS57" s="13"/>
      <c r="AT57" s="13"/>
      <c r="AU57" s="13"/>
      <c r="AV57" s="13"/>
      <c r="AW57" s="13"/>
      <c r="AX57" s="13"/>
    </row>
    <row r="58" spans="1:72" x14ac:dyDescent="0.2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 x14ac:dyDescent="0.2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 x14ac:dyDescent="0.2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 x14ac:dyDescent="0.2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 x14ac:dyDescent="0.2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 x14ac:dyDescent="0.2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 x14ac:dyDescent="0.2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 x14ac:dyDescent="0.2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 x14ac:dyDescent="0.2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 x14ac:dyDescent="0.2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 x14ac:dyDescent="0.2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 x14ac:dyDescent="0.2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 x14ac:dyDescent="0.2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 x14ac:dyDescent="0.2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 x14ac:dyDescent="0.2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 x14ac:dyDescent="0.2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 x14ac:dyDescent="0.2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 x14ac:dyDescent="0.2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 x14ac:dyDescent="0.2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 x14ac:dyDescent="0.2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 x14ac:dyDescent="0.2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 x14ac:dyDescent="0.2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 x14ac:dyDescent="0.2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 x14ac:dyDescent="0.2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 x14ac:dyDescent="0.2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 x14ac:dyDescent="0.2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 x14ac:dyDescent="0.2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 x14ac:dyDescent="0.2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 x14ac:dyDescent="0.2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 x14ac:dyDescent="0.2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 x14ac:dyDescent="0.2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 x14ac:dyDescent="0.2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 x14ac:dyDescent="0.2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 x14ac:dyDescent="0.2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 x14ac:dyDescent="0.2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 x14ac:dyDescent="0.2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 x14ac:dyDescent="0.2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 x14ac:dyDescent="0.2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 x14ac:dyDescent="0.2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 x14ac:dyDescent="0.2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 x14ac:dyDescent="0.2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 x14ac:dyDescent="0.2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 x14ac:dyDescent="0.2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 x14ac:dyDescent="0.2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 x14ac:dyDescent="0.2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 x14ac:dyDescent="0.2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 x14ac:dyDescent="0.2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 x14ac:dyDescent="0.2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 x14ac:dyDescent="0.2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 x14ac:dyDescent="0.2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 x14ac:dyDescent="0.2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 x14ac:dyDescent="0.2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 x14ac:dyDescent="0.2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 x14ac:dyDescent="0.2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 x14ac:dyDescent="0.2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 x14ac:dyDescent="0.2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 x14ac:dyDescent="0.2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 x14ac:dyDescent="0.2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 x14ac:dyDescent="0.2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 x14ac:dyDescent="0.2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 x14ac:dyDescent="0.2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 x14ac:dyDescent="0.2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 x14ac:dyDescent="0.2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 x14ac:dyDescent="0.2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 x14ac:dyDescent="0.2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 x14ac:dyDescent="0.2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 x14ac:dyDescent="0.2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 x14ac:dyDescent="0.2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 x14ac:dyDescent="0.2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 x14ac:dyDescent="0.2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 x14ac:dyDescent="0.2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 x14ac:dyDescent="0.2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 x14ac:dyDescent="0.2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 x14ac:dyDescent="0.2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 x14ac:dyDescent="0.2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 x14ac:dyDescent="0.2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 x14ac:dyDescent="0.2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 x14ac:dyDescent="0.2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 x14ac:dyDescent="0.2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 x14ac:dyDescent="0.2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 x14ac:dyDescent="0.2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 x14ac:dyDescent="0.2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 x14ac:dyDescent="0.2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 x14ac:dyDescent="0.2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 x14ac:dyDescent="0.2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 x14ac:dyDescent="0.2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 x14ac:dyDescent="0.2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 x14ac:dyDescent="0.2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 x14ac:dyDescent="0.2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 x14ac:dyDescent="0.2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 x14ac:dyDescent="0.2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 x14ac:dyDescent="0.2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 x14ac:dyDescent="0.2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 x14ac:dyDescent="0.2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 x14ac:dyDescent="0.2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 x14ac:dyDescent="0.2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 x14ac:dyDescent="0.2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 x14ac:dyDescent="0.2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 x14ac:dyDescent="0.2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 x14ac:dyDescent="0.2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 x14ac:dyDescent="0.2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 x14ac:dyDescent="0.2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 x14ac:dyDescent="0.2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 x14ac:dyDescent="0.2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 x14ac:dyDescent="0.2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 x14ac:dyDescent="0.2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 x14ac:dyDescent="0.2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 x14ac:dyDescent="0.2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 x14ac:dyDescent="0.2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 x14ac:dyDescent="0.2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 x14ac:dyDescent="0.2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 x14ac:dyDescent="0.2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 x14ac:dyDescent="0.2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 x14ac:dyDescent="0.2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 x14ac:dyDescent="0.2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 x14ac:dyDescent="0.2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 x14ac:dyDescent="0.2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 x14ac:dyDescent="0.2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 x14ac:dyDescent="0.2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 x14ac:dyDescent="0.2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 x14ac:dyDescent="0.2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 x14ac:dyDescent="0.2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 x14ac:dyDescent="0.2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 x14ac:dyDescent="0.2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 x14ac:dyDescent="0.2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 x14ac:dyDescent="0.2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 x14ac:dyDescent="0.2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 x14ac:dyDescent="0.2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 x14ac:dyDescent="0.2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 x14ac:dyDescent="0.2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 x14ac:dyDescent="0.2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 x14ac:dyDescent="0.2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 x14ac:dyDescent="0.2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 x14ac:dyDescent="0.2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 x14ac:dyDescent="0.2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 x14ac:dyDescent="0.2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 x14ac:dyDescent="0.2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 x14ac:dyDescent="0.2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 x14ac:dyDescent="0.2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 x14ac:dyDescent="0.2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 x14ac:dyDescent="0.2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 x14ac:dyDescent="0.2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 x14ac:dyDescent="0.2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 x14ac:dyDescent="0.2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 x14ac:dyDescent="0.2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 x14ac:dyDescent="0.2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 x14ac:dyDescent="0.2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 x14ac:dyDescent="0.2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 x14ac:dyDescent="0.2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 x14ac:dyDescent="0.2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 x14ac:dyDescent="0.2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 x14ac:dyDescent="0.2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 x14ac:dyDescent="0.2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 x14ac:dyDescent="0.2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 x14ac:dyDescent="0.2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 x14ac:dyDescent="0.2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 x14ac:dyDescent="0.2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 x14ac:dyDescent="0.2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 x14ac:dyDescent="0.2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 x14ac:dyDescent="0.2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 x14ac:dyDescent="0.2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 x14ac:dyDescent="0.2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 x14ac:dyDescent="0.2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 x14ac:dyDescent="0.2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 x14ac:dyDescent="0.2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 x14ac:dyDescent="0.2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 x14ac:dyDescent="0.2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 x14ac:dyDescent="0.2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 x14ac:dyDescent="0.2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 x14ac:dyDescent="0.2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 x14ac:dyDescent="0.2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 x14ac:dyDescent="0.2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 x14ac:dyDescent="0.2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 x14ac:dyDescent="0.2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 x14ac:dyDescent="0.2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 x14ac:dyDescent="0.2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 x14ac:dyDescent="0.2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 x14ac:dyDescent="0.2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 x14ac:dyDescent="0.2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 x14ac:dyDescent="0.2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 x14ac:dyDescent="0.2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 x14ac:dyDescent="0.2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 x14ac:dyDescent="0.2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 x14ac:dyDescent="0.2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 x14ac:dyDescent="0.2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 x14ac:dyDescent="0.2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 x14ac:dyDescent="0.2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 x14ac:dyDescent="0.2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 x14ac:dyDescent="0.2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 x14ac:dyDescent="0.2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 x14ac:dyDescent="0.2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 x14ac:dyDescent="0.2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 x14ac:dyDescent="0.2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 x14ac:dyDescent="0.2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 x14ac:dyDescent="0.2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 x14ac:dyDescent="0.2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 x14ac:dyDescent="0.2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 x14ac:dyDescent="0.2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 x14ac:dyDescent="0.2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 x14ac:dyDescent="0.2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 x14ac:dyDescent="0.2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 x14ac:dyDescent="0.2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 x14ac:dyDescent="0.2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 x14ac:dyDescent="0.2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 x14ac:dyDescent="0.2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 x14ac:dyDescent="0.2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 x14ac:dyDescent="0.2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 x14ac:dyDescent="0.2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 x14ac:dyDescent="0.2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 x14ac:dyDescent="0.2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 x14ac:dyDescent="0.2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 x14ac:dyDescent="0.2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 x14ac:dyDescent="0.2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 x14ac:dyDescent="0.2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 x14ac:dyDescent="0.2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 x14ac:dyDescent="0.2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 x14ac:dyDescent="0.2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 x14ac:dyDescent="0.2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 x14ac:dyDescent="0.2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 x14ac:dyDescent="0.2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 x14ac:dyDescent="0.2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 x14ac:dyDescent="0.2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 x14ac:dyDescent="0.2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 x14ac:dyDescent="0.2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 x14ac:dyDescent="0.2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 x14ac:dyDescent="0.2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 x14ac:dyDescent="0.2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 x14ac:dyDescent="0.2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 x14ac:dyDescent="0.2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 x14ac:dyDescent="0.2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 x14ac:dyDescent="0.2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 x14ac:dyDescent="0.2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 x14ac:dyDescent="0.2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 x14ac:dyDescent="0.2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 x14ac:dyDescent="0.2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 x14ac:dyDescent="0.2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 x14ac:dyDescent="0.2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 x14ac:dyDescent="0.2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 x14ac:dyDescent="0.2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 x14ac:dyDescent="0.2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 x14ac:dyDescent="0.2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 x14ac:dyDescent="0.2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 x14ac:dyDescent="0.2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 x14ac:dyDescent="0.2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 x14ac:dyDescent="0.2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 x14ac:dyDescent="0.2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 x14ac:dyDescent="0.2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 x14ac:dyDescent="0.2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 x14ac:dyDescent="0.2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 x14ac:dyDescent="0.2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 x14ac:dyDescent="0.2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 x14ac:dyDescent="0.2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 x14ac:dyDescent="0.2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 x14ac:dyDescent="0.2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 x14ac:dyDescent="0.2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 x14ac:dyDescent="0.2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 x14ac:dyDescent="0.2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 x14ac:dyDescent="0.2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 x14ac:dyDescent="0.2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 x14ac:dyDescent="0.2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 x14ac:dyDescent="0.2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 x14ac:dyDescent="0.2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 x14ac:dyDescent="0.2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 x14ac:dyDescent="0.2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 x14ac:dyDescent="0.2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 x14ac:dyDescent="0.2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 x14ac:dyDescent="0.2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 x14ac:dyDescent="0.2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 x14ac:dyDescent="0.2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 x14ac:dyDescent="0.2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 x14ac:dyDescent="0.2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 x14ac:dyDescent="0.2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 x14ac:dyDescent="0.2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 x14ac:dyDescent="0.2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 x14ac:dyDescent="0.2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 x14ac:dyDescent="0.2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 x14ac:dyDescent="0.2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 x14ac:dyDescent="0.2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 x14ac:dyDescent="0.2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 x14ac:dyDescent="0.2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 x14ac:dyDescent="0.2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 x14ac:dyDescent="0.2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 x14ac:dyDescent="0.2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 x14ac:dyDescent="0.2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 x14ac:dyDescent="0.2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 x14ac:dyDescent="0.2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 x14ac:dyDescent="0.2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 x14ac:dyDescent="0.2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 x14ac:dyDescent="0.2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 x14ac:dyDescent="0.2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 x14ac:dyDescent="0.2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 x14ac:dyDescent="0.2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 x14ac:dyDescent="0.2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 x14ac:dyDescent="0.2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 x14ac:dyDescent="0.2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 x14ac:dyDescent="0.2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 x14ac:dyDescent="0.2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 x14ac:dyDescent="0.2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 x14ac:dyDescent="0.2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 x14ac:dyDescent="0.2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 x14ac:dyDescent="0.2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 x14ac:dyDescent="0.2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 x14ac:dyDescent="0.2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 x14ac:dyDescent="0.2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 x14ac:dyDescent="0.2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 x14ac:dyDescent="0.2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 x14ac:dyDescent="0.2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 x14ac:dyDescent="0.2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 x14ac:dyDescent="0.2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 x14ac:dyDescent="0.2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 x14ac:dyDescent="0.2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 x14ac:dyDescent="0.2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 x14ac:dyDescent="0.2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 x14ac:dyDescent="0.2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 x14ac:dyDescent="0.2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 x14ac:dyDescent="0.2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 x14ac:dyDescent="0.2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 x14ac:dyDescent="0.2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 x14ac:dyDescent="0.2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 x14ac:dyDescent="0.2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 x14ac:dyDescent="0.2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 x14ac:dyDescent="0.2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 x14ac:dyDescent="0.2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 x14ac:dyDescent="0.2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 x14ac:dyDescent="0.2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 x14ac:dyDescent="0.2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 x14ac:dyDescent="0.2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 x14ac:dyDescent="0.2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 x14ac:dyDescent="0.2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 x14ac:dyDescent="0.2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 x14ac:dyDescent="0.2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 x14ac:dyDescent="0.2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 x14ac:dyDescent="0.2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 x14ac:dyDescent="0.2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 x14ac:dyDescent="0.2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 x14ac:dyDescent="0.2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 x14ac:dyDescent="0.2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 x14ac:dyDescent="0.2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 x14ac:dyDescent="0.2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 x14ac:dyDescent="0.2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 x14ac:dyDescent="0.2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 x14ac:dyDescent="0.2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 x14ac:dyDescent="0.2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 x14ac:dyDescent="0.2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 x14ac:dyDescent="0.2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 x14ac:dyDescent="0.2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 x14ac:dyDescent="0.2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 x14ac:dyDescent="0.2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 x14ac:dyDescent="0.2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 x14ac:dyDescent="0.2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 x14ac:dyDescent="0.2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 x14ac:dyDescent="0.2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 x14ac:dyDescent="0.2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 x14ac:dyDescent="0.2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 x14ac:dyDescent="0.2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 x14ac:dyDescent="0.2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 x14ac:dyDescent="0.2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 x14ac:dyDescent="0.2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 x14ac:dyDescent="0.2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 x14ac:dyDescent="0.2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 x14ac:dyDescent="0.2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 x14ac:dyDescent="0.2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 x14ac:dyDescent="0.2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 x14ac:dyDescent="0.2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 x14ac:dyDescent="0.2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 x14ac:dyDescent="0.2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 x14ac:dyDescent="0.2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 x14ac:dyDescent="0.2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 x14ac:dyDescent="0.2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 x14ac:dyDescent="0.2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 x14ac:dyDescent="0.2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 x14ac:dyDescent="0.2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 x14ac:dyDescent="0.2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 x14ac:dyDescent="0.2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 x14ac:dyDescent="0.2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 x14ac:dyDescent="0.2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 x14ac:dyDescent="0.2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 x14ac:dyDescent="0.2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 x14ac:dyDescent="0.2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 x14ac:dyDescent="0.2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 x14ac:dyDescent="0.2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 x14ac:dyDescent="0.2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 x14ac:dyDescent="0.2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 x14ac:dyDescent="0.2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 x14ac:dyDescent="0.2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 x14ac:dyDescent="0.2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 x14ac:dyDescent="0.2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 x14ac:dyDescent="0.2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 x14ac:dyDescent="0.2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 x14ac:dyDescent="0.2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 x14ac:dyDescent="0.2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 x14ac:dyDescent="0.2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 x14ac:dyDescent="0.2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 x14ac:dyDescent="0.2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 x14ac:dyDescent="0.2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 x14ac:dyDescent="0.2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 x14ac:dyDescent="0.2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 x14ac:dyDescent="0.2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 x14ac:dyDescent="0.2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 x14ac:dyDescent="0.2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 x14ac:dyDescent="0.2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 x14ac:dyDescent="0.2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 x14ac:dyDescent="0.2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 x14ac:dyDescent="0.2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 x14ac:dyDescent="0.2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 x14ac:dyDescent="0.2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 x14ac:dyDescent="0.2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 x14ac:dyDescent="0.2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 x14ac:dyDescent="0.2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 x14ac:dyDescent="0.2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 x14ac:dyDescent="0.2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 x14ac:dyDescent="0.2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 x14ac:dyDescent="0.2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 x14ac:dyDescent="0.2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 x14ac:dyDescent="0.2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 x14ac:dyDescent="0.2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 x14ac:dyDescent="0.2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 x14ac:dyDescent="0.2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 x14ac:dyDescent="0.2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 x14ac:dyDescent="0.2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 x14ac:dyDescent="0.2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 x14ac:dyDescent="0.2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 x14ac:dyDescent="0.2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 x14ac:dyDescent="0.2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 x14ac:dyDescent="0.2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 x14ac:dyDescent="0.2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 x14ac:dyDescent="0.2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 x14ac:dyDescent="0.2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 x14ac:dyDescent="0.2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 x14ac:dyDescent="0.2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 x14ac:dyDescent="0.2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 x14ac:dyDescent="0.2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 x14ac:dyDescent="0.2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 x14ac:dyDescent="0.2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 x14ac:dyDescent="0.2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 x14ac:dyDescent="0.2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 x14ac:dyDescent="0.2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 x14ac:dyDescent="0.2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 x14ac:dyDescent="0.2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 x14ac:dyDescent="0.2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 x14ac:dyDescent="0.2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 x14ac:dyDescent="0.2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 x14ac:dyDescent="0.2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 x14ac:dyDescent="0.2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 x14ac:dyDescent="0.2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 x14ac:dyDescent="0.2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 x14ac:dyDescent="0.2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 x14ac:dyDescent="0.2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 x14ac:dyDescent="0.2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 x14ac:dyDescent="0.2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 x14ac:dyDescent="0.2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 x14ac:dyDescent="0.2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 x14ac:dyDescent="0.2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 x14ac:dyDescent="0.2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 x14ac:dyDescent="0.2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 x14ac:dyDescent="0.2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 x14ac:dyDescent="0.2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 x14ac:dyDescent="0.2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 x14ac:dyDescent="0.2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 x14ac:dyDescent="0.2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 x14ac:dyDescent="0.2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 x14ac:dyDescent="0.2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 x14ac:dyDescent="0.2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 x14ac:dyDescent="0.2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 x14ac:dyDescent="0.2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 x14ac:dyDescent="0.2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 x14ac:dyDescent="0.2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 x14ac:dyDescent="0.2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 x14ac:dyDescent="0.2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 x14ac:dyDescent="0.2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 x14ac:dyDescent="0.2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 x14ac:dyDescent="0.2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 x14ac:dyDescent="0.2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 x14ac:dyDescent="0.2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 x14ac:dyDescent="0.2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 x14ac:dyDescent="0.2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 x14ac:dyDescent="0.2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 x14ac:dyDescent="0.2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 x14ac:dyDescent="0.2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 x14ac:dyDescent="0.2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 x14ac:dyDescent="0.2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 x14ac:dyDescent="0.2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 x14ac:dyDescent="0.2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 x14ac:dyDescent="0.2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 x14ac:dyDescent="0.2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 x14ac:dyDescent="0.2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 x14ac:dyDescent="0.2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 x14ac:dyDescent="0.2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 x14ac:dyDescent="0.2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 x14ac:dyDescent="0.2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 x14ac:dyDescent="0.2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 x14ac:dyDescent="0.2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 x14ac:dyDescent="0.2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 x14ac:dyDescent="0.2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 x14ac:dyDescent="0.2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 x14ac:dyDescent="0.2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 x14ac:dyDescent="0.2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 x14ac:dyDescent="0.2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 x14ac:dyDescent="0.2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 x14ac:dyDescent="0.2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 x14ac:dyDescent="0.2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 x14ac:dyDescent="0.2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 x14ac:dyDescent="0.2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 x14ac:dyDescent="0.2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 x14ac:dyDescent="0.2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 x14ac:dyDescent="0.2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 x14ac:dyDescent="0.2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 x14ac:dyDescent="0.2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 x14ac:dyDescent="0.2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 x14ac:dyDescent="0.2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 x14ac:dyDescent="0.2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 x14ac:dyDescent="0.2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 x14ac:dyDescent="0.2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 x14ac:dyDescent="0.2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 x14ac:dyDescent="0.2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 x14ac:dyDescent="0.2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 x14ac:dyDescent="0.2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 x14ac:dyDescent="0.2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 x14ac:dyDescent="0.2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 x14ac:dyDescent="0.2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 x14ac:dyDescent="0.2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 x14ac:dyDescent="0.2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 x14ac:dyDescent="0.2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 x14ac:dyDescent="0.2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 x14ac:dyDescent="0.2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 x14ac:dyDescent="0.2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 x14ac:dyDescent="0.2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 x14ac:dyDescent="0.2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 x14ac:dyDescent="0.2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 x14ac:dyDescent="0.2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 x14ac:dyDescent="0.2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 x14ac:dyDescent="0.2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 x14ac:dyDescent="0.2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 x14ac:dyDescent="0.2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 x14ac:dyDescent="0.2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 x14ac:dyDescent="0.2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 x14ac:dyDescent="0.2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 x14ac:dyDescent="0.2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 x14ac:dyDescent="0.2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 x14ac:dyDescent="0.2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 x14ac:dyDescent="0.2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 x14ac:dyDescent="0.2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 x14ac:dyDescent="0.2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 x14ac:dyDescent="0.2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 x14ac:dyDescent="0.2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 x14ac:dyDescent="0.2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 x14ac:dyDescent="0.2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 x14ac:dyDescent="0.2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 x14ac:dyDescent="0.2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 x14ac:dyDescent="0.2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 x14ac:dyDescent="0.2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 x14ac:dyDescent="0.2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 x14ac:dyDescent="0.2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 x14ac:dyDescent="0.2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 x14ac:dyDescent="0.2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 x14ac:dyDescent="0.2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 x14ac:dyDescent="0.2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 x14ac:dyDescent="0.2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 x14ac:dyDescent="0.2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 x14ac:dyDescent="0.2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 x14ac:dyDescent="0.2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 x14ac:dyDescent="0.2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 x14ac:dyDescent="0.2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 x14ac:dyDescent="0.2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 x14ac:dyDescent="0.2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 x14ac:dyDescent="0.2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 x14ac:dyDescent="0.2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 x14ac:dyDescent="0.2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 x14ac:dyDescent="0.2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 x14ac:dyDescent="0.2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 x14ac:dyDescent="0.2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 x14ac:dyDescent="0.2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 x14ac:dyDescent="0.2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 x14ac:dyDescent="0.2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 x14ac:dyDescent="0.2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 x14ac:dyDescent="0.2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 x14ac:dyDescent="0.2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 x14ac:dyDescent="0.2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 x14ac:dyDescent="0.2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 x14ac:dyDescent="0.2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 x14ac:dyDescent="0.2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 x14ac:dyDescent="0.2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 x14ac:dyDescent="0.2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 x14ac:dyDescent="0.2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 x14ac:dyDescent="0.2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 x14ac:dyDescent="0.2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 x14ac:dyDescent="0.2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 x14ac:dyDescent="0.2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 x14ac:dyDescent="0.2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 x14ac:dyDescent="0.2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 x14ac:dyDescent="0.2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 x14ac:dyDescent="0.2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 x14ac:dyDescent="0.2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 x14ac:dyDescent="0.2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 x14ac:dyDescent="0.2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 x14ac:dyDescent="0.2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 x14ac:dyDescent="0.2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 x14ac:dyDescent="0.2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 x14ac:dyDescent="0.2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 x14ac:dyDescent="0.2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 x14ac:dyDescent="0.2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 x14ac:dyDescent="0.2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 x14ac:dyDescent="0.2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 x14ac:dyDescent="0.2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 x14ac:dyDescent="0.2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 x14ac:dyDescent="0.2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 x14ac:dyDescent="0.2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 x14ac:dyDescent="0.2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 x14ac:dyDescent="0.2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 x14ac:dyDescent="0.2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 x14ac:dyDescent="0.2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 x14ac:dyDescent="0.2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 x14ac:dyDescent="0.2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 x14ac:dyDescent="0.2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 x14ac:dyDescent="0.2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 x14ac:dyDescent="0.2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 x14ac:dyDescent="0.2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 x14ac:dyDescent="0.2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 x14ac:dyDescent="0.2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 x14ac:dyDescent="0.2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 x14ac:dyDescent="0.2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 x14ac:dyDescent="0.2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 x14ac:dyDescent="0.2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 x14ac:dyDescent="0.2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 x14ac:dyDescent="0.2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 x14ac:dyDescent="0.2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 x14ac:dyDescent="0.2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 x14ac:dyDescent="0.2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 x14ac:dyDescent="0.2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 x14ac:dyDescent="0.2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 x14ac:dyDescent="0.2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 x14ac:dyDescent="0.2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 x14ac:dyDescent="0.2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 x14ac:dyDescent="0.2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 x14ac:dyDescent="0.2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 x14ac:dyDescent="0.2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 x14ac:dyDescent="0.2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 x14ac:dyDescent="0.2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 x14ac:dyDescent="0.2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 x14ac:dyDescent="0.2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 x14ac:dyDescent="0.2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 x14ac:dyDescent="0.2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 x14ac:dyDescent="0.2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 x14ac:dyDescent="0.2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 x14ac:dyDescent="0.2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 x14ac:dyDescent="0.2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 x14ac:dyDescent="0.2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 x14ac:dyDescent="0.2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 x14ac:dyDescent="0.2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 x14ac:dyDescent="0.2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 x14ac:dyDescent="0.2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 x14ac:dyDescent="0.2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 x14ac:dyDescent="0.2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 x14ac:dyDescent="0.2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 x14ac:dyDescent="0.2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 x14ac:dyDescent="0.2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 x14ac:dyDescent="0.2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 x14ac:dyDescent="0.2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 x14ac:dyDescent="0.2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 x14ac:dyDescent="0.2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 x14ac:dyDescent="0.2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 x14ac:dyDescent="0.2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 x14ac:dyDescent="0.2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 x14ac:dyDescent="0.2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 x14ac:dyDescent="0.2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 x14ac:dyDescent="0.2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 x14ac:dyDescent="0.2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 x14ac:dyDescent="0.2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 x14ac:dyDescent="0.2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 x14ac:dyDescent="0.2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 x14ac:dyDescent="0.2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 x14ac:dyDescent="0.2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 x14ac:dyDescent="0.2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 x14ac:dyDescent="0.2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 x14ac:dyDescent="0.2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 x14ac:dyDescent="0.2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 x14ac:dyDescent="0.2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 x14ac:dyDescent="0.2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 x14ac:dyDescent="0.2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 x14ac:dyDescent="0.2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 x14ac:dyDescent="0.2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 x14ac:dyDescent="0.2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 x14ac:dyDescent="0.2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 x14ac:dyDescent="0.2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 x14ac:dyDescent="0.2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 x14ac:dyDescent="0.2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 x14ac:dyDescent="0.2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 x14ac:dyDescent="0.2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 x14ac:dyDescent="0.2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 x14ac:dyDescent="0.2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 x14ac:dyDescent="0.2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 x14ac:dyDescent="0.2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 x14ac:dyDescent="0.2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 x14ac:dyDescent="0.2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 x14ac:dyDescent="0.2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 x14ac:dyDescent="0.2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 x14ac:dyDescent="0.2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 x14ac:dyDescent="0.2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 x14ac:dyDescent="0.2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 x14ac:dyDescent="0.2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 x14ac:dyDescent="0.2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 x14ac:dyDescent="0.2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 x14ac:dyDescent="0.2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 x14ac:dyDescent="0.2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 x14ac:dyDescent="0.2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 x14ac:dyDescent="0.2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 x14ac:dyDescent="0.2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 x14ac:dyDescent="0.2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 x14ac:dyDescent="0.2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 x14ac:dyDescent="0.2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 x14ac:dyDescent="0.2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 x14ac:dyDescent="0.2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 x14ac:dyDescent="0.2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 x14ac:dyDescent="0.2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 x14ac:dyDescent="0.2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 x14ac:dyDescent="0.2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 x14ac:dyDescent="0.2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 x14ac:dyDescent="0.2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 x14ac:dyDescent="0.2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 x14ac:dyDescent="0.2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 x14ac:dyDescent="0.2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 x14ac:dyDescent="0.2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 x14ac:dyDescent="0.2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 x14ac:dyDescent="0.2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 x14ac:dyDescent="0.2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 x14ac:dyDescent="0.2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 x14ac:dyDescent="0.2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 x14ac:dyDescent="0.2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 x14ac:dyDescent="0.2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 x14ac:dyDescent="0.2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 x14ac:dyDescent="0.2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 x14ac:dyDescent="0.2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 x14ac:dyDescent="0.2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 x14ac:dyDescent="0.2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 x14ac:dyDescent="0.2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 x14ac:dyDescent="0.2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 x14ac:dyDescent="0.2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 x14ac:dyDescent="0.2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 x14ac:dyDescent="0.2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 x14ac:dyDescent="0.2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 x14ac:dyDescent="0.2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 x14ac:dyDescent="0.2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 x14ac:dyDescent="0.2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 x14ac:dyDescent="0.2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 x14ac:dyDescent="0.2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 x14ac:dyDescent="0.2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 x14ac:dyDescent="0.2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 x14ac:dyDescent="0.2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 x14ac:dyDescent="0.2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 x14ac:dyDescent="0.2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 x14ac:dyDescent="0.2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 x14ac:dyDescent="0.2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 x14ac:dyDescent="0.2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 x14ac:dyDescent="0.2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 x14ac:dyDescent="0.2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 x14ac:dyDescent="0.2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 x14ac:dyDescent="0.2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 x14ac:dyDescent="0.2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 x14ac:dyDescent="0.2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 x14ac:dyDescent="0.2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 x14ac:dyDescent="0.2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 x14ac:dyDescent="0.2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 x14ac:dyDescent="0.2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 x14ac:dyDescent="0.2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 x14ac:dyDescent="0.2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 x14ac:dyDescent="0.2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 x14ac:dyDescent="0.2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 x14ac:dyDescent="0.2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 x14ac:dyDescent="0.2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 x14ac:dyDescent="0.2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 x14ac:dyDescent="0.2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 x14ac:dyDescent="0.2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 x14ac:dyDescent="0.2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 x14ac:dyDescent="0.2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 x14ac:dyDescent="0.2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 x14ac:dyDescent="0.2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 x14ac:dyDescent="0.2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 x14ac:dyDescent="0.2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 x14ac:dyDescent="0.2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 x14ac:dyDescent="0.2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 x14ac:dyDescent="0.2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 x14ac:dyDescent="0.2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 x14ac:dyDescent="0.2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 x14ac:dyDescent="0.2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 x14ac:dyDescent="0.2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 x14ac:dyDescent="0.2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 x14ac:dyDescent="0.2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 x14ac:dyDescent="0.2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 x14ac:dyDescent="0.2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 x14ac:dyDescent="0.2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 x14ac:dyDescent="0.2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 x14ac:dyDescent="0.2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 x14ac:dyDescent="0.2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 x14ac:dyDescent="0.2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 x14ac:dyDescent="0.2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 x14ac:dyDescent="0.2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 x14ac:dyDescent="0.2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 x14ac:dyDescent="0.2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 x14ac:dyDescent="0.2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 x14ac:dyDescent="0.2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 x14ac:dyDescent="0.2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 x14ac:dyDescent="0.2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 x14ac:dyDescent="0.2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 x14ac:dyDescent="0.2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 x14ac:dyDescent="0.2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 x14ac:dyDescent="0.2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 x14ac:dyDescent="0.2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 x14ac:dyDescent="0.2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 x14ac:dyDescent="0.2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 x14ac:dyDescent="0.2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 x14ac:dyDescent="0.2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 x14ac:dyDescent="0.2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 x14ac:dyDescent="0.2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 x14ac:dyDescent="0.2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 x14ac:dyDescent="0.2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 x14ac:dyDescent="0.2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 x14ac:dyDescent="0.2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 x14ac:dyDescent="0.2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 x14ac:dyDescent="0.2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 x14ac:dyDescent="0.2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 x14ac:dyDescent="0.2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 x14ac:dyDescent="0.2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 x14ac:dyDescent="0.2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 x14ac:dyDescent="0.2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 x14ac:dyDescent="0.2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 x14ac:dyDescent="0.2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 x14ac:dyDescent="0.2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 x14ac:dyDescent="0.2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 x14ac:dyDescent="0.2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 x14ac:dyDescent="0.2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 x14ac:dyDescent="0.2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 x14ac:dyDescent="0.2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 x14ac:dyDescent="0.2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 x14ac:dyDescent="0.2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 x14ac:dyDescent="0.2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 x14ac:dyDescent="0.2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 x14ac:dyDescent="0.2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 x14ac:dyDescent="0.2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 x14ac:dyDescent="0.2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 x14ac:dyDescent="0.2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 x14ac:dyDescent="0.2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 x14ac:dyDescent="0.2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 x14ac:dyDescent="0.2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 x14ac:dyDescent="0.2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 x14ac:dyDescent="0.2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 x14ac:dyDescent="0.2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 x14ac:dyDescent="0.2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 x14ac:dyDescent="0.2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 x14ac:dyDescent="0.2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 x14ac:dyDescent="0.2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 x14ac:dyDescent="0.2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 x14ac:dyDescent="0.2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 x14ac:dyDescent="0.2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 x14ac:dyDescent="0.2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 x14ac:dyDescent="0.2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 x14ac:dyDescent="0.2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 x14ac:dyDescent="0.2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 x14ac:dyDescent="0.2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 x14ac:dyDescent="0.2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 x14ac:dyDescent="0.2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 x14ac:dyDescent="0.2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 x14ac:dyDescent="0.2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 x14ac:dyDescent="0.2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 x14ac:dyDescent="0.2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 x14ac:dyDescent="0.2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 x14ac:dyDescent="0.2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 x14ac:dyDescent="0.2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 x14ac:dyDescent="0.2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 x14ac:dyDescent="0.2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 x14ac:dyDescent="0.2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 x14ac:dyDescent="0.2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 x14ac:dyDescent="0.2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 x14ac:dyDescent="0.2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 x14ac:dyDescent="0.2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 x14ac:dyDescent="0.2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 x14ac:dyDescent="0.2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 x14ac:dyDescent="0.2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 x14ac:dyDescent="0.2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 x14ac:dyDescent="0.2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 x14ac:dyDescent="0.2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 x14ac:dyDescent="0.2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 x14ac:dyDescent="0.2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 x14ac:dyDescent="0.2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 x14ac:dyDescent="0.2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 x14ac:dyDescent="0.2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 x14ac:dyDescent="0.2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 x14ac:dyDescent="0.2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 x14ac:dyDescent="0.2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 x14ac:dyDescent="0.2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 x14ac:dyDescent="0.2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 x14ac:dyDescent="0.2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 x14ac:dyDescent="0.2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 x14ac:dyDescent="0.2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 x14ac:dyDescent="0.2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 x14ac:dyDescent="0.2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 x14ac:dyDescent="0.2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 x14ac:dyDescent="0.2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 x14ac:dyDescent="0.2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 x14ac:dyDescent="0.2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 x14ac:dyDescent="0.2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 x14ac:dyDescent="0.2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 x14ac:dyDescent="0.2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 x14ac:dyDescent="0.2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 x14ac:dyDescent="0.2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 x14ac:dyDescent="0.2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 x14ac:dyDescent="0.2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 x14ac:dyDescent="0.2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 x14ac:dyDescent="0.2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 x14ac:dyDescent="0.2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 x14ac:dyDescent="0.2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 x14ac:dyDescent="0.2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 x14ac:dyDescent="0.2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 x14ac:dyDescent="0.2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 x14ac:dyDescent="0.2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 x14ac:dyDescent="0.2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 x14ac:dyDescent="0.2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 x14ac:dyDescent="0.2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 x14ac:dyDescent="0.2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 x14ac:dyDescent="0.2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 x14ac:dyDescent="0.2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 x14ac:dyDescent="0.2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 x14ac:dyDescent="0.2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 x14ac:dyDescent="0.2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 x14ac:dyDescent="0.2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 x14ac:dyDescent="0.2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 x14ac:dyDescent="0.2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 x14ac:dyDescent="0.2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 x14ac:dyDescent="0.2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 x14ac:dyDescent="0.2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 x14ac:dyDescent="0.2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 x14ac:dyDescent="0.2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 x14ac:dyDescent="0.2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 x14ac:dyDescent="0.2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 x14ac:dyDescent="0.2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 x14ac:dyDescent="0.2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 x14ac:dyDescent="0.2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 x14ac:dyDescent="0.2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 x14ac:dyDescent="0.2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 x14ac:dyDescent="0.2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 x14ac:dyDescent="0.2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 x14ac:dyDescent="0.2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 x14ac:dyDescent="0.2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 x14ac:dyDescent="0.2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 x14ac:dyDescent="0.2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 x14ac:dyDescent="0.2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 x14ac:dyDescent="0.2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 x14ac:dyDescent="0.2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 x14ac:dyDescent="0.2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 x14ac:dyDescent="0.2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 x14ac:dyDescent="0.2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 x14ac:dyDescent="0.2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 x14ac:dyDescent="0.2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 x14ac:dyDescent="0.2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 x14ac:dyDescent="0.2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 x14ac:dyDescent="0.2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 x14ac:dyDescent="0.2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 x14ac:dyDescent="0.2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 x14ac:dyDescent="0.2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 x14ac:dyDescent="0.2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 x14ac:dyDescent="0.2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 x14ac:dyDescent="0.2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 x14ac:dyDescent="0.2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 x14ac:dyDescent="0.2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 x14ac:dyDescent="0.2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 x14ac:dyDescent="0.2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 x14ac:dyDescent="0.2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 x14ac:dyDescent="0.2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 x14ac:dyDescent="0.2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 x14ac:dyDescent="0.2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 x14ac:dyDescent="0.2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 x14ac:dyDescent="0.2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 x14ac:dyDescent="0.2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 x14ac:dyDescent="0.2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 x14ac:dyDescent="0.2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 x14ac:dyDescent="0.2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 x14ac:dyDescent="0.2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 x14ac:dyDescent="0.2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 x14ac:dyDescent="0.2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 x14ac:dyDescent="0.2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 x14ac:dyDescent="0.2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 x14ac:dyDescent="0.2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 x14ac:dyDescent="0.2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 x14ac:dyDescent="0.2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 x14ac:dyDescent="0.2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 x14ac:dyDescent="0.2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 x14ac:dyDescent="0.2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 x14ac:dyDescent="0.2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 x14ac:dyDescent="0.2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 x14ac:dyDescent="0.2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 x14ac:dyDescent="0.2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 x14ac:dyDescent="0.2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 x14ac:dyDescent="0.2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 x14ac:dyDescent="0.2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 x14ac:dyDescent="0.2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 x14ac:dyDescent="0.2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 x14ac:dyDescent="0.2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 x14ac:dyDescent="0.2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 x14ac:dyDescent="0.2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 x14ac:dyDescent="0.2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 x14ac:dyDescent="0.2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 x14ac:dyDescent="0.2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 x14ac:dyDescent="0.2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 x14ac:dyDescent="0.2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 x14ac:dyDescent="0.2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 x14ac:dyDescent="0.2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 x14ac:dyDescent="0.2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 x14ac:dyDescent="0.2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 x14ac:dyDescent="0.2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 x14ac:dyDescent="0.2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 x14ac:dyDescent="0.2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 x14ac:dyDescent="0.2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 x14ac:dyDescent="0.2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 x14ac:dyDescent="0.2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 x14ac:dyDescent="0.2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 x14ac:dyDescent="0.2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 x14ac:dyDescent="0.2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 x14ac:dyDescent="0.2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 x14ac:dyDescent="0.2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 x14ac:dyDescent="0.2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 x14ac:dyDescent="0.2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 x14ac:dyDescent="0.2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 x14ac:dyDescent="0.2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 x14ac:dyDescent="0.2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 x14ac:dyDescent="0.2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 x14ac:dyDescent="0.2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 x14ac:dyDescent="0.2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 x14ac:dyDescent="0.2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 x14ac:dyDescent="0.2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 x14ac:dyDescent="0.2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 x14ac:dyDescent="0.2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 x14ac:dyDescent="0.2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 x14ac:dyDescent="0.2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 x14ac:dyDescent="0.2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 x14ac:dyDescent="0.2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 x14ac:dyDescent="0.2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 x14ac:dyDescent="0.2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 x14ac:dyDescent="0.2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 x14ac:dyDescent="0.2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 x14ac:dyDescent="0.2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 x14ac:dyDescent="0.2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 x14ac:dyDescent="0.2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 x14ac:dyDescent="0.2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 x14ac:dyDescent="0.2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 x14ac:dyDescent="0.2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 x14ac:dyDescent="0.2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 x14ac:dyDescent="0.2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 x14ac:dyDescent="0.2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 x14ac:dyDescent="0.2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 x14ac:dyDescent="0.2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 x14ac:dyDescent="0.2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 x14ac:dyDescent="0.2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 x14ac:dyDescent="0.2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 x14ac:dyDescent="0.2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 x14ac:dyDescent="0.2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 x14ac:dyDescent="0.2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 x14ac:dyDescent="0.2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 x14ac:dyDescent="0.2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 x14ac:dyDescent="0.2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 x14ac:dyDescent="0.2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 x14ac:dyDescent="0.2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 x14ac:dyDescent="0.2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 x14ac:dyDescent="0.2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 x14ac:dyDescent="0.2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 x14ac:dyDescent="0.2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 x14ac:dyDescent="0.2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 x14ac:dyDescent="0.2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 x14ac:dyDescent="0.2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 x14ac:dyDescent="0.2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 x14ac:dyDescent="0.2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 x14ac:dyDescent="0.2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 x14ac:dyDescent="0.2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 x14ac:dyDescent="0.2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 x14ac:dyDescent="0.2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 x14ac:dyDescent="0.2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 x14ac:dyDescent="0.2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 x14ac:dyDescent="0.2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 x14ac:dyDescent="0.2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 x14ac:dyDescent="0.2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 x14ac:dyDescent="0.2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 x14ac:dyDescent="0.2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 x14ac:dyDescent="0.2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 x14ac:dyDescent="0.2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 x14ac:dyDescent="0.2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 x14ac:dyDescent="0.2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 x14ac:dyDescent="0.2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 x14ac:dyDescent="0.2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 x14ac:dyDescent="0.2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 x14ac:dyDescent="0.2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 x14ac:dyDescent="0.2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 x14ac:dyDescent="0.2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 x14ac:dyDescent="0.2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 x14ac:dyDescent="0.2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 x14ac:dyDescent="0.2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 x14ac:dyDescent="0.2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 x14ac:dyDescent="0.2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 x14ac:dyDescent="0.2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 x14ac:dyDescent="0.2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 x14ac:dyDescent="0.2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 x14ac:dyDescent="0.2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 x14ac:dyDescent="0.2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 x14ac:dyDescent="0.2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 x14ac:dyDescent="0.2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 x14ac:dyDescent="0.2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 x14ac:dyDescent="0.2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 x14ac:dyDescent="0.2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 x14ac:dyDescent="0.2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 x14ac:dyDescent="0.2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 x14ac:dyDescent="0.2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 x14ac:dyDescent="0.2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 x14ac:dyDescent="0.2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 x14ac:dyDescent="0.2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 x14ac:dyDescent="0.2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 x14ac:dyDescent="0.2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 x14ac:dyDescent="0.2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 x14ac:dyDescent="0.2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 x14ac:dyDescent="0.2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 x14ac:dyDescent="0.2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 x14ac:dyDescent="0.2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 x14ac:dyDescent="0.2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 x14ac:dyDescent="0.2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 x14ac:dyDescent="0.2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 x14ac:dyDescent="0.2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 x14ac:dyDescent="0.2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 x14ac:dyDescent="0.2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 x14ac:dyDescent="0.2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 x14ac:dyDescent="0.2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 x14ac:dyDescent="0.2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 x14ac:dyDescent="0.2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 x14ac:dyDescent="0.2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 x14ac:dyDescent="0.2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 x14ac:dyDescent="0.2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 x14ac:dyDescent="0.2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 x14ac:dyDescent="0.2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 x14ac:dyDescent="0.2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 x14ac:dyDescent="0.2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 x14ac:dyDescent="0.2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 x14ac:dyDescent="0.2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 x14ac:dyDescent="0.2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 x14ac:dyDescent="0.2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 x14ac:dyDescent="0.2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 x14ac:dyDescent="0.2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 x14ac:dyDescent="0.2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 x14ac:dyDescent="0.2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 x14ac:dyDescent="0.2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 x14ac:dyDescent="0.2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 x14ac:dyDescent="0.2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 x14ac:dyDescent="0.2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 x14ac:dyDescent="0.2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 x14ac:dyDescent="0.2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 x14ac:dyDescent="0.2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 x14ac:dyDescent="0.2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 x14ac:dyDescent="0.2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 x14ac:dyDescent="0.2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 x14ac:dyDescent="0.2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 x14ac:dyDescent="0.2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 x14ac:dyDescent="0.2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 x14ac:dyDescent="0.2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 x14ac:dyDescent="0.2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 x14ac:dyDescent="0.2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 x14ac:dyDescent="0.2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 x14ac:dyDescent="0.2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 x14ac:dyDescent="0.2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 x14ac:dyDescent="0.2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 x14ac:dyDescent="0.2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 x14ac:dyDescent="0.2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 x14ac:dyDescent="0.2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 x14ac:dyDescent="0.2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 x14ac:dyDescent="0.2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 x14ac:dyDescent="0.2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 x14ac:dyDescent="0.2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 x14ac:dyDescent="0.2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 x14ac:dyDescent="0.2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 x14ac:dyDescent="0.2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 x14ac:dyDescent="0.2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 x14ac:dyDescent="0.2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 x14ac:dyDescent="0.2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 x14ac:dyDescent="0.2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 x14ac:dyDescent="0.2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 x14ac:dyDescent="0.2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 x14ac:dyDescent="0.2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 x14ac:dyDescent="0.2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 x14ac:dyDescent="0.2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 x14ac:dyDescent="0.2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 x14ac:dyDescent="0.2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 x14ac:dyDescent="0.2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 x14ac:dyDescent="0.2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 x14ac:dyDescent="0.2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 x14ac:dyDescent="0.2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 x14ac:dyDescent="0.2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 x14ac:dyDescent="0.2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 x14ac:dyDescent="0.2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 x14ac:dyDescent="0.2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 x14ac:dyDescent="0.2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 x14ac:dyDescent="0.2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 x14ac:dyDescent="0.2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 x14ac:dyDescent="0.2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 x14ac:dyDescent="0.2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 x14ac:dyDescent="0.2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 x14ac:dyDescent="0.2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 x14ac:dyDescent="0.2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 x14ac:dyDescent="0.2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 x14ac:dyDescent="0.2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 x14ac:dyDescent="0.2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 x14ac:dyDescent="0.2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 x14ac:dyDescent="0.2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 x14ac:dyDescent="0.2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 x14ac:dyDescent="0.2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 x14ac:dyDescent="0.2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 x14ac:dyDescent="0.2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 x14ac:dyDescent="0.2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 x14ac:dyDescent="0.2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 x14ac:dyDescent="0.2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 x14ac:dyDescent="0.2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 x14ac:dyDescent="0.2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 x14ac:dyDescent="0.2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 x14ac:dyDescent="0.2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 x14ac:dyDescent="0.2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 x14ac:dyDescent="0.2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 x14ac:dyDescent="0.2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 x14ac:dyDescent="0.2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 x14ac:dyDescent="0.2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 x14ac:dyDescent="0.2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 x14ac:dyDescent="0.2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 x14ac:dyDescent="0.2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 x14ac:dyDescent="0.2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 x14ac:dyDescent="0.2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 x14ac:dyDescent="0.2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 x14ac:dyDescent="0.2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 x14ac:dyDescent="0.2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 x14ac:dyDescent="0.2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 x14ac:dyDescent="0.2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 x14ac:dyDescent="0.2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 x14ac:dyDescent="0.2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 x14ac:dyDescent="0.2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 x14ac:dyDescent="0.2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 x14ac:dyDescent="0.2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 x14ac:dyDescent="0.2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 x14ac:dyDescent="0.2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 x14ac:dyDescent="0.2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 x14ac:dyDescent="0.2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 x14ac:dyDescent="0.2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 x14ac:dyDescent="0.2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 x14ac:dyDescent="0.2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 x14ac:dyDescent="0.2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 x14ac:dyDescent="0.2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 x14ac:dyDescent="0.2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 x14ac:dyDescent="0.2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 x14ac:dyDescent="0.2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 x14ac:dyDescent="0.2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 x14ac:dyDescent="0.2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 x14ac:dyDescent="0.2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 x14ac:dyDescent="0.2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 x14ac:dyDescent="0.2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 x14ac:dyDescent="0.2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 x14ac:dyDescent="0.2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 x14ac:dyDescent="0.2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 x14ac:dyDescent="0.2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 x14ac:dyDescent="0.2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 x14ac:dyDescent="0.2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 x14ac:dyDescent="0.2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 x14ac:dyDescent="0.2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 x14ac:dyDescent="0.2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 x14ac:dyDescent="0.2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 x14ac:dyDescent="0.2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 x14ac:dyDescent="0.2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 x14ac:dyDescent="0.2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 x14ac:dyDescent="0.2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 x14ac:dyDescent="0.2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 x14ac:dyDescent="0.2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 x14ac:dyDescent="0.2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 x14ac:dyDescent="0.2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 x14ac:dyDescent="0.2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 x14ac:dyDescent="0.2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 x14ac:dyDescent="0.2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 x14ac:dyDescent="0.2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 x14ac:dyDescent="0.2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 x14ac:dyDescent="0.2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 x14ac:dyDescent="0.2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 x14ac:dyDescent="0.2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 x14ac:dyDescent="0.2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 x14ac:dyDescent="0.2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 x14ac:dyDescent="0.2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 x14ac:dyDescent="0.2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 x14ac:dyDescent="0.2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 x14ac:dyDescent="0.2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 x14ac:dyDescent="0.2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 x14ac:dyDescent="0.2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 x14ac:dyDescent="0.2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 x14ac:dyDescent="0.2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 x14ac:dyDescent="0.2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 x14ac:dyDescent="0.2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 x14ac:dyDescent="0.2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 x14ac:dyDescent="0.2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 x14ac:dyDescent="0.2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 x14ac:dyDescent="0.2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 x14ac:dyDescent="0.2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 x14ac:dyDescent="0.2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 x14ac:dyDescent="0.2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 x14ac:dyDescent="0.2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 x14ac:dyDescent="0.2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 x14ac:dyDescent="0.2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 x14ac:dyDescent="0.2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 x14ac:dyDescent="0.2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 x14ac:dyDescent="0.2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 x14ac:dyDescent="0.2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 x14ac:dyDescent="0.2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 x14ac:dyDescent="0.2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 x14ac:dyDescent="0.2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 x14ac:dyDescent="0.2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 x14ac:dyDescent="0.2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 x14ac:dyDescent="0.2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 x14ac:dyDescent="0.2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 x14ac:dyDescent="0.2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 x14ac:dyDescent="0.2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 x14ac:dyDescent="0.2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 x14ac:dyDescent="0.2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 x14ac:dyDescent="0.2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 x14ac:dyDescent="0.2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 x14ac:dyDescent="0.2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 x14ac:dyDescent="0.2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 x14ac:dyDescent="0.2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 x14ac:dyDescent="0.2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 x14ac:dyDescent="0.2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 x14ac:dyDescent="0.2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 x14ac:dyDescent="0.2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 x14ac:dyDescent="0.2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 x14ac:dyDescent="0.2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 x14ac:dyDescent="0.2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 x14ac:dyDescent="0.2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 x14ac:dyDescent="0.2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 x14ac:dyDescent="0.2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 x14ac:dyDescent="0.2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 x14ac:dyDescent="0.2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 x14ac:dyDescent="0.2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 x14ac:dyDescent="0.2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 x14ac:dyDescent="0.2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 x14ac:dyDescent="0.2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 x14ac:dyDescent="0.2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 x14ac:dyDescent="0.2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 x14ac:dyDescent="0.2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 x14ac:dyDescent="0.2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 x14ac:dyDescent="0.2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 x14ac:dyDescent="0.2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 x14ac:dyDescent="0.2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 x14ac:dyDescent="0.2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 x14ac:dyDescent="0.2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 x14ac:dyDescent="0.2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 x14ac:dyDescent="0.2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 x14ac:dyDescent="0.2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 x14ac:dyDescent="0.2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 x14ac:dyDescent="0.2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 x14ac:dyDescent="0.2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 x14ac:dyDescent="0.2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 x14ac:dyDescent="0.2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 x14ac:dyDescent="0.2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 x14ac:dyDescent="0.2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 x14ac:dyDescent="0.2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 x14ac:dyDescent="0.2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 x14ac:dyDescent="0.2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 x14ac:dyDescent="0.2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 x14ac:dyDescent="0.2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 x14ac:dyDescent="0.2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 x14ac:dyDescent="0.2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 x14ac:dyDescent="0.2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 x14ac:dyDescent="0.2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 x14ac:dyDescent="0.2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 x14ac:dyDescent="0.2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 x14ac:dyDescent="0.2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 x14ac:dyDescent="0.2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 x14ac:dyDescent="0.2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 x14ac:dyDescent="0.2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 x14ac:dyDescent="0.2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 x14ac:dyDescent="0.2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 x14ac:dyDescent="0.2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 x14ac:dyDescent="0.2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 x14ac:dyDescent="0.2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 x14ac:dyDescent="0.2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 x14ac:dyDescent="0.2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 x14ac:dyDescent="0.2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 x14ac:dyDescent="0.2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 x14ac:dyDescent="0.2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 x14ac:dyDescent="0.2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 x14ac:dyDescent="0.2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 x14ac:dyDescent="0.2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 x14ac:dyDescent="0.2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 x14ac:dyDescent="0.2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 x14ac:dyDescent="0.2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 x14ac:dyDescent="0.2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 x14ac:dyDescent="0.2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 x14ac:dyDescent="0.2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 x14ac:dyDescent="0.2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 x14ac:dyDescent="0.2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 x14ac:dyDescent="0.2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 x14ac:dyDescent="0.2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 x14ac:dyDescent="0.2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 x14ac:dyDescent="0.2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 x14ac:dyDescent="0.2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 x14ac:dyDescent="0.2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 x14ac:dyDescent="0.2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 x14ac:dyDescent="0.2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 x14ac:dyDescent="0.2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 x14ac:dyDescent="0.2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 x14ac:dyDescent="0.2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 x14ac:dyDescent="0.2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 x14ac:dyDescent="0.2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 x14ac:dyDescent="0.2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 x14ac:dyDescent="0.2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 x14ac:dyDescent="0.2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 x14ac:dyDescent="0.2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 x14ac:dyDescent="0.2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 x14ac:dyDescent="0.2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 x14ac:dyDescent="0.2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 x14ac:dyDescent="0.2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 x14ac:dyDescent="0.2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 x14ac:dyDescent="0.2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 x14ac:dyDescent="0.2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 x14ac:dyDescent="0.2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 x14ac:dyDescent="0.2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 x14ac:dyDescent="0.2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 x14ac:dyDescent="0.2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 x14ac:dyDescent="0.2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 x14ac:dyDescent="0.2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 x14ac:dyDescent="0.2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 x14ac:dyDescent="0.2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 x14ac:dyDescent="0.2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 x14ac:dyDescent="0.2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 x14ac:dyDescent="0.2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 x14ac:dyDescent="0.2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 x14ac:dyDescent="0.2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 x14ac:dyDescent="0.2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 x14ac:dyDescent="0.2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 x14ac:dyDescent="0.2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 x14ac:dyDescent="0.2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 x14ac:dyDescent="0.2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 x14ac:dyDescent="0.2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 x14ac:dyDescent="0.2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 x14ac:dyDescent="0.2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 x14ac:dyDescent="0.2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 x14ac:dyDescent="0.2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 x14ac:dyDescent="0.2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 x14ac:dyDescent="0.2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 x14ac:dyDescent="0.2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 x14ac:dyDescent="0.2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 x14ac:dyDescent="0.2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 x14ac:dyDescent="0.2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 x14ac:dyDescent="0.2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 x14ac:dyDescent="0.2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 x14ac:dyDescent="0.2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 x14ac:dyDescent="0.2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 x14ac:dyDescent="0.2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 x14ac:dyDescent="0.2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 x14ac:dyDescent="0.2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 x14ac:dyDescent="0.2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 x14ac:dyDescent="0.2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 x14ac:dyDescent="0.2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 x14ac:dyDescent="0.2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 x14ac:dyDescent="0.2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 x14ac:dyDescent="0.2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 x14ac:dyDescent="0.2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 x14ac:dyDescent="0.2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 x14ac:dyDescent="0.2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 x14ac:dyDescent="0.2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 x14ac:dyDescent="0.2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 x14ac:dyDescent="0.2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 x14ac:dyDescent="0.2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 x14ac:dyDescent="0.2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 x14ac:dyDescent="0.2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 x14ac:dyDescent="0.2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 x14ac:dyDescent="0.2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 x14ac:dyDescent="0.2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 x14ac:dyDescent="0.2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 x14ac:dyDescent="0.2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 x14ac:dyDescent="0.2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 x14ac:dyDescent="0.2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 x14ac:dyDescent="0.2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 x14ac:dyDescent="0.2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 x14ac:dyDescent="0.2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 x14ac:dyDescent="0.2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 x14ac:dyDescent="0.2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 x14ac:dyDescent="0.2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 x14ac:dyDescent="0.2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 x14ac:dyDescent="0.2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 x14ac:dyDescent="0.2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 x14ac:dyDescent="0.2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 x14ac:dyDescent="0.2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 x14ac:dyDescent="0.2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 x14ac:dyDescent="0.2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 x14ac:dyDescent="0.2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 x14ac:dyDescent="0.2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 x14ac:dyDescent="0.2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 x14ac:dyDescent="0.2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 x14ac:dyDescent="0.2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 x14ac:dyDescent="0.2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 x14ac:dyDescent="0.2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 x14ac:dyDescent="0.2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 x14ac:dyDescent="0.2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 x14ac:dyDescent="0.2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 x14ac:dyDescent="0.2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 x14ac:dyDescent="0.2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 x14ac:dyDescent="0.2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 x14ac:dyDescent="0.2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 x14ac:dyDescent="0.2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 x14ac:dyDescent="0.2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 x14ac:dyDescent="0.2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 x14ac:dyDescent="0.2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 x14ac:dyDescent="0.2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 x14ac:dyDescent="0.2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 x14ac:dyDescent="0.2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 x14ac:dyDescent="0.2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 x14ac:dyDescent="0.2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 x14ac:dyDescent="0.2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 x14ac:dyDescent="0.2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 x14ac:dyDescent="0.2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 x14ac:dyDescent="0.2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 x14ac:dyDescent="0.2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 x14ac:dyDescent="0.2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 x14ac:dyDescent="0.2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 x14ac:dyDescent="0.2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 x14ac:dyDescent="0.2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 x14ac:dyDescent="0.2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 x14ac:dyDescent="0.2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 x14ac:dyDescent="0.2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 x14ac:dyDescent="0.2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 x14ac:dyDescent="0.2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 x14ac:dyDescent="0.2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 x14ac:dyDescent="0.2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 x14ac:dyDescent="0.2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 x14ac:dyDescent="0.2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 x14ac:dyDescent="0.2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 x14ac:dyDescent="0.2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 x14ac:dyDescent="0.2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 x14ac:dyDescent="0.2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 x14ac:dyDescent="0.2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 x14ac:dyDescent="0.2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 x14ac:dyDescent="0.2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 x14ac:dyDescent="0.2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 x14ac:dyDescent="0.2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 x14ac:dyDescent="0.2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 x14ac:dyDescent="0.2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 x14ac:dyDescent="0.2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 x14ac:dyDescent="0.2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 x14ac:dyDescent="0.2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 x14ac:dyDescent="0.2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 x14ac:dyDescent="0.2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 x14ac:dyDescent="0.2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 x14ac:dyDescent="0.2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 x14ac:dyDescent="0.2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 x14ac:dyDescent="0.2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 x14ac:dyDescent="0.2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 x14ac:dyDescent="0.2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 x14ac:dyDescent="0.2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 x14ac:dyDescent="0.2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 x14ac:dyDescent="0.2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 x14ac:dyDescent="0.2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 x14ac:dyDescent="0.2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 x14ac:dyDescent="0.2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 x14ac:dyDescent="0.2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 x14ac:dyDescent="0.2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 x14ac:dyDescent="0.2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 x14ac:dyDescent="0.2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 x14ac:dyDescent="0.2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 x14ac:dyDescent="0.2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 x14ac:dyDescent="0.2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 x14ac:dyDescent="0.2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 x14ac:dyDescent="0.2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 x14ac:dyDescent="0.2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 x14ac:dyDescent="0.2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 x14ac:dyDescent="0.2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 x14ac:dyDescent="0.2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 x14ac:dyDescent="0.2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 x14ac:dyDescent="0.2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 x14ac:dyDescent="0.2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 x14ac:dyDescent="0.2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 x14ac:dyDescent="0.2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 x14ac:dyDescent="0.2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 x14ac:dyDescent="0.2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 x14ac:dyDescent="0.2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 x14ac:dyDescent="0.2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 x14ac:dyDescent="0.2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 x14ac:dyDescent="0.2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 x14ac:dyDescent="0.2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 x14ac:dyDescent="0.2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 x14ac:dyDescent="0.2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 x14ac:dyDescent="0.2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 x14ac:dyDescent="0.2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 x14ac:dyDescent="0.2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 x14ac:dyDescent="0.2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 x14ac:dyDescent="0.2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 x14ac:dyDescent="0.2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 x14ac:dyDescent="0.2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 x14ac:dyDescent="0.2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 x14ac:dyDescent="0.2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 x14ac:dyDescent="0.2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 x14ac:dyDescent="0.2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 x14ac:dyDescent="0.2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 x14ac:dyDescent="0.2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 x14ac:dyDescent="0.2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 x14ac:dyDescent="0.2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 x14ac:dyDescent="0.2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 x14ac:dyDescent="0.2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 x14ac:dyDescent="0.2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 x14ac:dyDescent="0.2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 x14ac:dyDescent="0.2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 x14ac:dyDescent="0.2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 x14ac:dyDescent="0.2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 x14ac:dyDescent="0.2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 x14ac:dyDescent="0.2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 x14ac:dyDescent="0.2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 x14ac:dyDescent="0.2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 x14ac:dyDescent="0.2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 x14ac:dyDescent="0.2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 x14ac:dyDescent="0.2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 x14ac:dyDescent="0.2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 x14ac:dyDescent="0.2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 x14ac:dyDescent="0.2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 x14ac:dyDescent="0.2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 x14ac:dyDescent="0.2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 x14ac:dyDescent="0.2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 x14ac:dyDescent="0.2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 x14ac:dyDescent="0.2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 x14ac:dyDescent="0.2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 x14ac:dyDescent="0.2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 x14ac:dyDescent="0.2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 x14ac:dyDescent="0.2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 x14ac:dyDescent="0.2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 x14ac:dyDescent="0.2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 x14ac:dyDescent="0.2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 x14ac:dyDescent="0.2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 x14ac:dyDescent="0.2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 x14ac:dyDescent="0.2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 x14ac:dyDescent="0.2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 x14ac:dyDescent="0.2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 x14ac:dyDescent="0.2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 x14ac:dyDescent="0.2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 x14ac:dyDescent="0.2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 x14ac:dyDescent="0.2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 x14ac:dyDescent="0.2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 x14ac:dyDescent="0.2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 x14ac:dyDescent="0.2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 x14ac:dyDescent="0.2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 x14ac:dyDescent="0.2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 x14ac:dyDescent="0.2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 x14ac:dyDescent="0.2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 x14ac:dyDescent="0.2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 x14ac:dyDescent="0.2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 x14ac:dyDescent="0.2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 x14ac:dyDescent="0.2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 x14ac:dyDescent="0.2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 x14ac:dyDescent="0.2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 x14ac:dyDescent="0.2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 x14ac:dyDescent="0.2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 x14ac:dyDescent="0.2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 x14ac:dyDescent="0.2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 x14ac:dyDescent="0.2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 x14ac:dyDescent="0.2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 x14ac:dyDescent="0.2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 x14ac:dyDescent="0.2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 x14ac:dyDescent="0.2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 x14ac:dyDescent="0.2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 x14ac:dyDescent="0.2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 x14ac:dyDescent="0.2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 x14ac:dyDescent="0.2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 x14ac:dyDescent="0.2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 x14ac:dyDescent="0.2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 x14ac:dyDescent="0.2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 x14ac:dyDescent="0.2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 x14ac:dyDescent="0.2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 x14ac:dyDescent="0.2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 x14ac:dyDescent="0.2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 x14ac:dyDescent="0.2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 x14ac:dyDescent="0.2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 x14ac:dyDescent="0.2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 x14ac:dyDescent="0.2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 x14ac:dyDescent="0.2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 x14ac:dyDescent="0.2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 x14ac:dyDescent="0.2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 x14ac:dyDescent="0.2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 x14ac:dyDescent="0.2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 x14ac:dyDescent="0.2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 x14ac:dyDescent="0.2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 x14ac:dyDescent="0.2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 x14ac:dyDescent="0.2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 x14ac:dyDescent="0.2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 x14ac:dyDescent="0.2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 x14ac:dyDescent="0.2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 x14ac:dyDescent="0.2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 x14ac:dyDescent="0.2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 x14ac:dyDescent="0.2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 x14ac:dyDescent="0.2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 x14ac:dyDescent="0.2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 x14ac:dyDescent="0.2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 x14ac:dyDescent="0.2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 x14ac:dyDescent="0.2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 x14ac:dyDescent="0.2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 x14ac:dyDescent="0.2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 x14ac:dyDescent="0.2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 x14ac:dyDescent="0.2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 x14ac:dyDescent="0.2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 x14ac:dyDescent="0.2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 x14ac:dyDescent="0.2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 x14ac:dyDescent="0.2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 x14ac:dyDescent="0.2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 x14ac:dyDescent="0.2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 x14ac:dyDescent="0.2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 x14ac:dyDescent="0.2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 x14ac:dyDescent="0.2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 x14ac:dyDescent="0.2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 x14ac:dyDescent="0.2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 x14ac:dyDescent="0.2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 x14ac:dyDescent="0.2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 x14ac:dyDescent="0.2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 x14ac:dyDescent="0.2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 x14ac:dyDescent="0.2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 x14ac:dyDescent="0.2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 x14ac:dyDescent="0.2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 x14ac:dyDescent="0.2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 x14ac:dyDescent="0.2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 x14ac:dyDescent="0.2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 x14ac:dyDescent="0.2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 x14ac:dyDescent="0.2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 x14ac:dyDescent="0.2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 x14ac:dyDescent="0.2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 x14ac:dyDescent="0.2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 x14ac:dyDescent="0.2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 x14ac:dyDescent="0.2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 x14ac:dyDescent="0.2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 x14ac:dyDescent="0.2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 x14ac:dyDescent="0.2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 x14ac:dyDescent="0.2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 x14ac:dyDescent="0.2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 x14ac:dyDescent="0.2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 x14ac:dyDescent="0.2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 x14ac:dyDescent="0.2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 x14ac:dyDescent="0.2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 x14ac:dyDescent="0.2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 x14ac:dyDescent="0.2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 x14ac:dyDescent="0.2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 x14ac:dyDescent="0.2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 x14ac:dyDescent="0.2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 x14ac:dyDescent="0.2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 x14ac:dyDescent="0.2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 x14ac:dyDescent="0.2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 x14ac:dyDescent="0.2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 x14ac:dyDescent="0.2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 x14ac:dyDescent="0.2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 x14ac:dyDescent="0.2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 x14ac:dyDescent="0.2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 x14ac:dyDescent="0.2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 x14ac:dyDescent="0.2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 x14ac:dyDescent="0.2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 x14ac:dyDescent="0.2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 x14ac:dyDescent="0.2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 x14ac:dyDescent="0.2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 x14ac:dyDescent="0.2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 x14ac:dyDescent="0.2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 x14ac:dyDescent="0.2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 x14ac:dyDescent="0.2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 x14ac:dyDescent="0.2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 x14ac:dyDescent="0.2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 x14ac:dyDescent="0.2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 x14ac:dyDescent="0.2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 x14ac:dyDescent="0.2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 x14ac:dyDescent="0.2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 x14ac:dyDescent="0.2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 x14ac:dyDescent="0.2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 x14ac:dyDescent="0.2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 x14ac:dyDescent="0.2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 x14ac:dyDescent="0.2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 x14ac:dyDescent="0.2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 x14ac:dyDescent="0.2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 x14ac:dyDescent="0.2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 x14ac:dyDescent="0.2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 x14ac:dyDescent="0.2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 x14ac:dyDescent="0.2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 x14ac:dyDescent="0.2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 x14ac:dyDescent="0.2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 x14ac:dyDescent="0.2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 x14ac:dyDescent="0.2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 x14ac:dyDescent="0.2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 x14ac:dyDescent="0.2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 x14ac:dyDescent="0.2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 x14ac:dyDescent="0.2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 x14ac:dyDescent="0.2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 x14ac:dyDescent="0.2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 x14ac:dyDescent="0.2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 x14ac:dyDescent="0.2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 x14ac:dyDescent="0.2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 x14ac:dyDescent="0.2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 x14ac:dyDescent="0.2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 x14ac:dyDescent="0.2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 x14ac:dyDescent="0.2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 x14ac:dyDescent="0.2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 x14ac:dyDescent="0.2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 x14ac:dyDescent="0.2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 x14ac:dyDescent="0.2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 x14ac:dyDescent="0.2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 x14ac:dyDescent="0.2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 x14ac:dyDescent="0.2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 x14ac:dyDescent="0.2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 x14ac:dyDescent="0.2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 x14ac:dyDescent="0.2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 x14ac:dyDescent="0.2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 x14ac:dyDescent="0.2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 x14ac:dyDescent="0.2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 x14ac:dyDescent="0.2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 x14ac:dyDescent="0.2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 x14ac:dyDescent="0.2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 x14ac:dyDescent="0.2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 x14ac:dyDescent="0.2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 x14ac:dyDescent="0.2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 x14ac:dyDescent="0.2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 x14ac:dyDescent="0.2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 x14ac:dyDescent="0.2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 x14ac:dyDescent="0.2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 x14ac:dyDescent="0.2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 x14ac:dyDescent="0.2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 x14ac:dyDescent="0.2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 x14ac:dyDescent="0.2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 x14ac:dyDescent="0.2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 x14ac:dyDescent="0.2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 x14ac:dyDescent="0.2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 x14ac:dyDescent="0.2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 x14ac:dyDescent="0.2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 x14ac:dyDescent="0.2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 x14ac:dyDescent="0.2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 x14ac:dyDescent="0.2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 x14ac:dyDescent="0.2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 x14ac:dyDescent="0.2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 x14ac:dyDescent="0.2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 x14ac:dyDescent="0.2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 x14ac:dyDescent="0.2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 x14ac:dyDescent="0.2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 x14ac:dyDescent="0.2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 x14ac:dyDescent="0.2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 x14ac:dyDescent="0.2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 x14ac:dyDescent="0.2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 x14ac:dyDescent="0.2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 x14ac:dyDescent="0.2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 x14ac:dyDescent="0.2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 x14ac:dyDescent="0.2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 x14ac:dyDescent="0.2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 x14ac:dyDescent="0.2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 x14ac:dyDescent="0.2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 x14ac:dyDescent="0.2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 x14ac:dyDescent="0.2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 x14ac:dyDescent="0.2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 x14ac:dyDescent="0.2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 x14ac:dyDescent="0.2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 x14ac:dyDescent="0.2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 x14ac:dyDescent="0.2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 x14ac:dyDescent="0.2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 x14ac:dyDescent="0.2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 x14ac:dyDescent="0.2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 x14ac:dyDescent="0.2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 x14ac:dyDescent="0.2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 x14ac:dyDescent="0.2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 x14ac:dyDescent="0.2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 x14ac:dyDescent="0.2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 x14ac:dyDescent="0.2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 x14ac:dyDescent="0.2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 x14ac:dyDescent="0.2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 x14ac:dyDescent="0.2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 x14ac:dyDescent="0.2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 x14ac:dyDescent="0.2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 x14ac:dyDescent="0.2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 x14ac:dyDescent="0.2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 x14ac:dyDescent="0.2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 x14ac:dyDescent="0.2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 x14ac:dyDescent="0.2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 x14ac:dyDescent="0.2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 x14ac:dyDescent="0.2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 x14ac:dyDescent="0.2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 x14ac:dyDescent="0.2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 x14ac:dyDescent="0.2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 x14ac:dyDescent="0.2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 x14ac:dyDescent="0.2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 x14ac:dyDescent="0.2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 x14ac:dyDescent="0.2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 x14ac:dyDescent="0.2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 x14ac:dyDescent="0.2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 x14ac:dyDescent="0.2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 x14ac:dyDescent="0.2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 x14ac:dyDescent="0.2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 x14ac:dyDescent="0.2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 x14ac:dyDescent="0.2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 x14ac:dyDescent="0.2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 x14ac:dyDescent="0.2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 x14ac:dyDescent="0.2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 x14ac:dyDescent="0.2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 x14ac:dyDescent="0.2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 x14ac:dyDescent="0.2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 x14ac:dyDescent="0.2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 x14ac:dyDescent="0.2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 x14ac:dyDescent="0.2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 x14ac:dyDescent="0.2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 x14ac:dyDescent="0.2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 x14ac:dyDescent="0.2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 x14ac:dyDescent="0.2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 x14ac:dyDescent="0.2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 x14ac:dyDescent="0.2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 x14ac:dyDescent="0.2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 x14ac:dyDescent="0.2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 x14ac:dyDescent="0.2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 x14ac:dyDescent="0.2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 x14ac:dyDescent="0.2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 x14ac:dyDescent="0.2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 x14ac:dyDescent="0.2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 x14ac:dyDescent="0.2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 x14ac:dyDescent="0.2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 x14ac:dyDescent="0.2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 x14ac:dyDescent="0.2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 x14ac:dyDescent="0.2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 x14ac:dyDescent="0.2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 x14ac:dyDescent="0.2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 x14ac:dyDescent="0.2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 x14ac:dyDescent="0.2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 x14ac:dyDescent="0.2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 x14ac:dyDescent="0.2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 x14ac:dyDescent="0.2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 x14ac:dyDescent="0.2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 x14ac:dyDescent="0.2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 x14ac:dyDescent="0.2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 x14ac:dyDescent="0.2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 x14ac:dyDescent="0.2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 x14ac:dyDescent="0.2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 x14ac:dyDescent="0.2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 x14ac:dyDescent="0.2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 x14ac:dyDescent="0.2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 x14ac:dyDescent="0.2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 x14ac:dyDescent="0.2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 x14ac:dyDescent="0.2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 x14ac:dyDescent="0.2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 x14ac:dyDescent="0.2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 x14ac:dyDescent="0.2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 x14ac:dyDescent="0.2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 x14ac:dyDescent="0.2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 x14ac:dyDescent="0.2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 x14ac:dyDescent="0.2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 x14ac:dyDescent="0.2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 x14ac:dyDescent="0.2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 x14ac:dyDescent="0.2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 x14ac:dyDescent="0.2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 x14ac:dyDescent="0.2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 x14ac:dyDescent="0.2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 x14ac:dyDescent="0.2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 x14ac:dyDescent="0.2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 x14ac:dyDescent="0.2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 x14ac:dyDescent="0.2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 x14ac:dyDescent="0.2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 x14ac:dyDescent="0.2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 x14ac:dyDescent="0.2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 x14ac:dyDescent="0.2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 x14ac:dyDescent="0.2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 x14ac:dyDescent="0.2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 x14ac:dyDescent="0.2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 x14ac:dyDescent="0.2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 x14ac:dyDescent="0.2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 x14ac:dyDescent="0.2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 x14ac:dyDescent="0.2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 x14ac:dyDescent="0.2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 x14ac:dyDescent="0.2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 x14ac:dyDescent="0.2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 x14ac:dyDescent="0.2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 x14ac:dyDescent="0.2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 x14ac:dyDescent="0.2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 x14ac:dyDescent="0.2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 x14ac:dyDescent="0.2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 x14ac:dyDescent="0.2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 x14ac:dyDescent="0.2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 x14ac:dyDescent="0.2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 x14ac:dyDescent="0.2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 x14ac:dyDescent="0.2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 x14ac:dyDescent="0.2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 x14ac:dyDescent="0.2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 x14ac:dyDescent="0.2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 x14ac:dyDescent="0.2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 x14ac:dyDescent="0.2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 x14ac:dyDescent="0.2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 x14ac:dyDescent="0.2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 x14ac:dyDescent="0.2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 x14ac:dyDescent="0.2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 x14ac:dyDescent="0.2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 x14ac:dyDescent="0.2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 x14ac:dyDescent="0.2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 x14ac:dyDescent="0.2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 x14ac:dyDescent="0.2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 x14ac:dyDescent="0.2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 x14ac:dyDescent="0.2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 x14ac:dyDescent="0.2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 x14ac:dyDescent="0.2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 x14ac:dyDescent="0.2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 x14ac:dyDescent="0.2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 x14ac:dyDescent="0.2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 x14ac:dyDescent="0.2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 x14ac:dyDescent="0.2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 x14ac:dyDescent="0.2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 x14ac:dyDescent="0.2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 x14ac:dyDescent="0.2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 x14ac:dyDescent="0.2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 x14ac:dyDescent="0.2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 x14ac:dyDescent="0.2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 x14ac:dyDescent="0.2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 x14ac:dyDescent="0.2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 x14ac:dyDescent="0.2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 x14ac:dyDescent="0.2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 x14ac:dyDescent="0.2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 x14ac:dyDescent="0.2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 x14ac:dyDescent="0.2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 x14ac:dyDescent="0.2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 x14ac:dyDescent="0.2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 x14ac:dyDescent="0.2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 x14ac:dyDescent="0.2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 x14ac:dyDescent="0.2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 x14ac:dyDescent="0.2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 x14ac:dyDescent="0.2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 x14ac:dyDescent="0.2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 x14ac:dyDescent="0.2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 x14ac:dyDescent="0.2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 x14ac:dyDescent="0.2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 x14ac:dyDescent="0.2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 x14ac:dyDescent="0.2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 x14ac:dyDescent="0.2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 x14ac:dyDescent="0.2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 x14ac:dyDescent="0.2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 x14ac:dyDescent="0.2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 x14ac:dyDescent="0.2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 x14ac:dyDescent="0.2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 x14ac:dyDescent="0.2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 x14ac:dyDescent="0.2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 x14ac:dyDescent="0.2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 x14ac:dyDescent="0.2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 x14ac:dyDescent="0.2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 x14ac:dyDescent="0.2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 x14ac:dyDescent="0.2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 x14ac:dyDescent="0.2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 x14ac:dyDescent="0.2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 x14ac:dyDescent="0.2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 x14ac:dyDescent="0.2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 x14ac:dyDescent="0.2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 x14ac:dyDescent="0.2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 x14ac:dyDescent="0.2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 x14ac:dyDescent="0.2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 x14ac:dyDescent="0.2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 x14ac:dyDescent="0.2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 x14ac:dyDescent="0.2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 x14ac:dyDescent="0.2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 x14ac:dyDescent="0.2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 x14ac:dyDescent="0.2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 x14ac:dyDescent="0.2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 x14ac:dyDescent="0.2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 x14ac:dyDescent="0.2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 x14ac:dyDescent="0.2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 x14ac:dyDescent="0.2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 x14ac:dyDescent="0.2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 x14ac:dyDescent="0.2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 x14ac:dyDescent="0.2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 x14ac:dyDescent="0.2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 x14ac:dyDescent="0.2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 x14ac:dyDescent="0.2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 x14ac:dyDescent="0.2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 x14ac:dyDescent="0.2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 x14ac:dyDescent="0.2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 x14ac:dyDescent="0.2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 x14ac:dyDescent="0.2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 x14ac:dyDescent="0.2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 x14ac:dyDescent="0.2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 x14ac:dyDescent="0.2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 x14ac:dyDescent="0.2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 x14ac:dyDescent="0.2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 x14ac:dyDescent="0.2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 x14ac:dyDescent="0.2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 x14ac:dyDescent="0.2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 x14ac:dyDescent="0.2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 x14ac:dyDescent="0.2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 x14ac:dyDescent="0.2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 x14ac:dyDescent="0.2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 x14ac:dyDescent="0.2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 x14ac:dyDescent="0.2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 x14ac:dyDescent="0.2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 x14ac:dyDescent="0.2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 x14ac:dyDescent="0.2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 x14ac:dyDescent="0.2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 x14ac:dyDescent="0.2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 x14ac:dyDescent="0.2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 x14ac:dyDescent="0.2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 x14ac:dyDescent="0.2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 x14ac:dyDescent="0.2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 x14ac:dyDescent="0.2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 x14ac:dyDescent="0.2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 x14ac:dyDescent="0.2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 x14ac:dyDescent="0.2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 x14ac:dyDescent="0.2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 x14ac:dyDescent="0.2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 x14ac:dyDescent="0.2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 x14ac:dyDescent="0.2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 x14ac:dyDescent="0.2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 x14ac:dyDescent="0.2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 x14ac:dyDescent="0.2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 x14ac:dyDescent="0.2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 x14ac:dyDescent="0.2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 x14ac:dyDescent="0.2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 x14ac:dyDescent="0.2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 x14ac:dyDescent="0.2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 x14ac:dyDescent="0.2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 x14ac:dyDescent="0.2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 x14ac:dyDescent="0.2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 x14ac:dyDescent="0.2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 x14ac:dyDescent="0.2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 x14ac:dyDescent="0.2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 x14ac:dyDescent="0.2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 x14ac:dyDescent="0.2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 x14ac:dyDescent="0.2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 x14ac:dyDescent="0.2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 x14ac:dyDescent="0.2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 x14ac:dyDescent="0.2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 x14ac:dyDescent="0.2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 x14ac:dyDescent="0.2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 x14ac:dyDescent="0.2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 x14ac:dyDescent="0.2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 x14ac:dyDescent="0.2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 x14ac:dyDescent="0.2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 x14ac:dyDescent="0.2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 x14ac:dyDescent="0.2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 x14ac:dyDescent="0.2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 x14ac:dyDescent="0.2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 x14ac:dyDescent="0.2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 x14ac:dyDescent="0.2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 x14ac:dyDescent="0.2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 x14ac:dyDescent="0.2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 x14ac:dyDescent="0.2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 x14ac:dyDescent="0.2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 x14ac:dyDescent="0.2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 x14ac:dyDescent="0.2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 x14ac:dyDescent="0.2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 x14ac:dyDescent="0.2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 x14ac:dyDescent="0.2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 x14ac:dyDescent="0.2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 x14ac:dyDescent="0.2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 x14ac:dyDescent="0.2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 x14ac:dyDescent="0.2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 x14ac:dyDescent="0.2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 x14ac:dyDescent="0.2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 x14ac:dyDescent="0.2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 x14ac:dyDescent="0.2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 x14ac:dyDescent="0.2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 x14ac:dyDescent="0.2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 x14ac:dyDescent="0.2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 x14ac:dyDescent="0.2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 x14ac:dyDescent="0.2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 x14ac:dyDescent="0.2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 x14ac:dyDescent="0.2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 x14ac:dyDescent="0.2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 x14ac:dyDescent="0.2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 x14ac:dyDescent="0.2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 x14ac:dyDescent="0.2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 x14ac:dyDescent="0.2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 x14ac:dyDescent="0.2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 x14ac:dyDescent="0.2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 x14ac:dyDescent="0.2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 x14ac:dyDescent="0.2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 x14ac:dyDescent="0.2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 x14ac:dyDescent="0.2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 x14ac:dyDescent="0.2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 x14ac:dyDescent="0.2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 x14ac:dyDescent="0.2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 x14ac:dyDescent="0.2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 x14ac:dyDescent="0.2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 x14ac:dyDescent="0.2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 x14ac:dyDescent="0.2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 x14ac:dyDescent="0.2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 x14ac:dyDescent="0.2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 x14ac:dyDescent="0.2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 x14ac:dyDescent="0.2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 x14ac:dyDescent="0.2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 x14ac:dyDescent="0.2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 x14ac:dyDescent="0.2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 x14ac:dyDescent="0.2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 x14ac:dyDescent="0.2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 x14ac:dyDescent="0.2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 x14ac:dyDescent="0.2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 x14ac:dyDescent="0.2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 x14ac:dyDescent="0.2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 x14ac:dyDescent="0.2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 x14ac:dyDescent="0.2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 x14ac:dyDescent="0.2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 x14ac:dyDescent="0.2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 x14ac:dyDescent="0.2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 x14ac:dyDescent="0.2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 x14ac:dyDescent="0.2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 x14ac:dyDescent="0.2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 x14ac:dyDescent="0.2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 x14ac:dyDescent="0.2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 x14ac:dyDescent="0.2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 x14ac:dyDescent="0.2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 x14ac:dyDescent="0.2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 x14ac:dyDescent="0.2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 x14ac:dyDescent="0.2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 x14ac:dyDescent="0.2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 x14ac:dyDescent="0.2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 x14ac:dyDescent="0.2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 x14ac:dyDescent="0.2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 x14ac:dyDescent="0.2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 x14ac:dyDescent="0.2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 x14ac:dyDescent="0.2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 x14ac:dyDescent="0.2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 x14ac:dyDescent="0.2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 x14ac:dyDescent="0.2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 x14ac:dyDescent="0.2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 x14ac:dyDescent="0.2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 x14ac:dyDescent="0.2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 x14ac:dyDescent="0.2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 x14ac:dyDescent="0.2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 x14ac:dyDescent="0.2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 x14ac:dyDescent="0.2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 x14ac:dyDescent="0.2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 x14ac:dyDescent="0.2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 x14ac:dyDescent="0.2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 x14ac:dyDescent="0.2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 x14ac:dyDescent="0.2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 x14ac:dyDescent="0.2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 x14ac:dyDescent="0.2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 x14ac:dyDescent="0.2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 x14ac:dyDescent="0.2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 x14ac:dyDescent="0.2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 x14ac:dyDescent="0.2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 x14ac:dyDescent="0.2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 x14ac:dyDescent="0.2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 x14ac:dyDescent="0.2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 x14ac:dyDescent="0.2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 x14ac:dyDescent="0.2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 x14ac:dyDescent="0.2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 x14ac:dyDescent="0.2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 x14ac:dyDescent="0.2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 x14ac:dyDescent="0.2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 x14ac:dyDescent="0.2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 x14ac:dyDescent="0.2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 x14ac:dyDescent="0.2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 x14ac:dyDescent="0.2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 x14ac:dyDescent="0.2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 x14ac:dyDescent="0.2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 x14ac:dyDescent="0.2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 x14ac:dyDescent="0.2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 x14ac:dyDescent="0.2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 x14ac:dyDescent="0.2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 x14ac:dyDescent="0.2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 x14ac:dyDescent="0.2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 x14ac:dyDescent="0.2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 x14ac:dyDescent="0.2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 x14ac:dyDescent="0.2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 x14ac:dyDescent="0.2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 x14ac:dyDescent="0.2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 x14ac:dyDescent="0.2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 x14ac:dyDescent="0.2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 x14ac:dyDescent="0.2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 x14ac:dyDescent="0.2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 x14ac:dyDescent="0.2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 x14ac:dyDescent="0.2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 x14ac:dyDescent="0.2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 x14ac:dyDescent="0.2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 x14ac:dyDescent="0.2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 x14ac:dyDescent="0.2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 x14ac:dyDescent="0.2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 x14ac:dyDescent="0.2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 x14ac:dyDescent="0.2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 x14ac:dyDescent="0.2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 x14ac:dyDescent="0.2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 x14ac:dyDescent="0.2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 x14ac:dyDescent="0.2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 x14ac:dyDescent="0.2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 x14ac:dyDescent="0.2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 x14ac:dyDescent="0.2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 x14ac:dyDescent="0.2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 x14ac:dyDescent="0.2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 x14ac:dyDescent="0.2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 x14ac:dyDescent="0.2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 x14ac:dyDescent="0.2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 x14ac:dyDescent="0.2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 x14ac:dyDescent="0.2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 x14ac:dyDescent="0.2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 x14ac:dyDescent="0.2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 x14ac:dyDescent="0.2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 x14ac:dyDescent="0.2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 x14ac:dyDescent="0.2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 x14ac:dyDescent="0.2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 x14ac:dyDescent="0.2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 x14ac:dyDescent="0.2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 x14ac:dyDescent="0.2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 x14ac:dyDescent="0.2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 x14ac:dyDescent="0.2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 x14ac:dyDescent="0.2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 x14ac:dyDescent="0.2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 x14ac:dyDescent="0.2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 x14ac:dyDescent="0.2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 x14ac:dyDescent="0.2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 x14ac:dyDescent="0.2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 x14ac:dyDescent="0.2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 x14ac:dyDescent="0.2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 x14ac:dyDescent="0.2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 x14ac:dyDescent="0.2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 x14ac:dyDescent="0.2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 x14ac:dyDescent="0.2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 x14ac:dyDescent="0.2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 x14ac:dyDescent="0.2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 x14ac:dyDescent="0.2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 x14ac:dyDescent="0.2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 x14ac:dyDescent="0.2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 x14ac:dyDescent="0.2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 x14ac:dyDescent="0.2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 x14ac:dyDescent="0.2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 x14ac:dyDescent="0.2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 x14ac:dyDescent="0.2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 x14ac:dyDescent="0.2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 x14ac:dyDescent="0.2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 x14ac:dyDescent="0.2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 x14ac:dyDescent="0.2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 x14ac:dyDescent="0.2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 x14ac:dyDescent="0.2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 x14ac:dyDescent="0.2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 x14ac:dyDescent="0.2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 x14ac:dyDescent="0.2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 x14ac:dyDescent="0.2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 x14ac:dyDescent="0.2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 x14ac:dyDescent="0.2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 x14ac:dyDescent="0.2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 x14ac:dyDescent="0.2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 x14ac:dyDescent="0.2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 x14ac:dyDescent="0.2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 x14ac:dyDescent="0.2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 x14ac:dyDescent="0.2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 x14ac:dyDescent="0.2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 x14ac:dyDescent="0.2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 x14ac:dyDescent="0.2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 x14ac:dyDescent="0.2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 x14ac:dyDescent="0.2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 x14ac:dyDescent="0.2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 x14ac:dyDescent="0.2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 x14ac:dyDescent="0.2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 x14ac:dyDescent="0.2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 x14ac:dyDescent="0.2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 x14ac:dyDescent="0.2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 x14ac:dyDescent="0.2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 x14ac:dyDescent="0.2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 x14ac:dyDescent="0.2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 x14ac:dyDescent="0.2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 x14ac:dyDescent="0.2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 x14ac:dyDescent="0.2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 x14ac:dyDescent="0.2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 x14ac:dyDescent="0.2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 x14ac:dyDescent="0.2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 x14ac:dyDescent="0.2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 x14ac:dyDescent="0.2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 x14ac:dyDescent="0.2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 x14ac:dyDescent="0.2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 x14ac:dyDescent="0.2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 x14ac:dyDescent="0.2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 x14ac:dyDescent="0.2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 x14ac:dyDescent="0.2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 x14ac:dyDescent="0.2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 x14ac:dyDescent="0.2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 x14ac:dyDescent="0.2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 x14ac:dyDescent="0.2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 x14ac:dyDescent="0.2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 x14ac:dyDescent="0.2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 x14ac:dyDescent="0.2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 x14ac:dyDescent="0.2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 x14ac:dyDescent="0.2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 x14ac:dyDescent="0.2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 x14ac:dyDescent="0.2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 x14ac:dyDescent="0.2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 x14ac:dyDescent="0.2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 x14ac:dyDescent="0.2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 x14ac:dyDescent="0.2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 x14ac:dyDescent="0.2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 x14ac:dyDescent="0.2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 x14ac:dyDescent="0.2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 x14ac:dyDescent="0.2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 x14ac:dyDescent="0.2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 x14ac:dyDescent="0.2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 x14ac:dyDescent="0.2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 x14ac:dyDescent="0.2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 x14ac:dyDescent="0.2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 x14ac:dyDescent="0.2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 x14ac:dyDescent="0.2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 x14ac:dyDescent="0.2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 x14ac:dyDescent="0.2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 x14ac:dyDescent="0.2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 x14ac:dyDescent="0.2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 x14ac:dyDescent="0.2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 x14ac:dyDescent="0.2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 x14ac:dyDescent="0.2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 x14ac:dyDescent="0.2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 x14ac:dyDescent="0.2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 x14ac:dyDescent="0.2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 x14ac:dyDescent="0.2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 x14ac:dyDescent="0.2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 x14ac:dyDescent="0.2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 x14ac:dyDescent="0.2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 x14ac:dyDescent="0.2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 x14ac:dyDescent="0.2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 x14ac:dyDescent="0.2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 x14ac:dyDescent="0.2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 x14ac:dyDescent="0.2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 x14ac:dyDescent="0.2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 x14ac:dyDescent="0.2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 x14ac:dyDescent="0.2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 x14ac:dyDescent="0.2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 x14ac:dyDescent="0.2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 x14ac:dyDescent="0.2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 x14ac:dyDescent="0.2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 x14ac:dyDescent="0.2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 x14ac:dyDescent="0.2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 x14ac:dyDescent="0.2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 x14ac:dyDescent="0.2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 x14ac:dyDescent="0.2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 x14ac:dyDescent="0.2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 x14ac:dyDescent="0.2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 x14ac:dyDescent="0.2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 x14ac:dyDescent="0.2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 x14ac:dyDescent="0.2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 x14ac:dyDescent="0.2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 x14ac:dyDescent="0.2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 x14ac:dyDescent="0.2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 x14ac:dyDescent="0.2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 x14ac:dyDescent="0.2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 x14ac:dyDescent="0.2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 x14ac:dyDescent="0.2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 x14ac:dyDescent="0.2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 x14ac:dyDescent="0.2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 x14ac:dyDescent="0.2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 x14ac:dyDescent="0.2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 x14ac:dyDescent="0.2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 x14ac:dyDescent="0.2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 x14ac:dyDescent="0.2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 x14ac:dyDescent="0.2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 x14ac:dyDescent="0.2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 x14ac:dyDescent="0.2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 x14ac:dyDescent="0.2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 x14ac:dyDescent="0.2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 x14ac:dyDescent="0.2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 x14ac:dyDescent="0.2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 x14ac:dyDescent="0.2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 x14ac:dyDescent="0.2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 x14ac:dyDescent="0.2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 x14ac:dyDescent="0.2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 x14ac:dyDescent="0.2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 x14ac:dyDescent="0.2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 x14ac:dyDescent="0.2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 x14ac:dyDescent="0.2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 x14ac:dyDescent="0.2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 x14ac:dyDescent="0.2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 x14ac:dyDescent="0.2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 x14ac:dyDescent="0.2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 x14ac:dyDescent="0.2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 x14ac:dyDescent="0.2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 x14ac:dyDescent="0.2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 x14ac:dyDescent="0.2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 x14ac:dyDescent="0.2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 x14ac:dyDescent="0.2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 x14ac:dyDescent="0.2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 x14ac:dyDescent="0.2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 x14ac:dyDescent="0.2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 x14ac:dyDescent="0.2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 x14ac:dyDescent="0.2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 x14ac:dyDescent="0.2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 x14ac:dyDescent="0.2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 x14ac:dyDescent="0.2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 x14ac:dyDescent="0.2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 x14ac:dyDescent="0.2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 x14ac:dyDescent="0.2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 x14ac:dyDescent="0.2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 x14ac:dyDescent="0.2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 x14ac:dyDescent="0.2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 x14ac:dyDescent="0.2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 x14ac:dyDescent="0.2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 x14ac:dyDescent="0.2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 x14ac:dyDescent="0.2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 x14ac:dyDescent="0.2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 x14ac:dyDescent="0.2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 x14ac:dyDescent="0.2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 x14ac:dyDescent="0.2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 x14ac:dyDescent="0.2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 x14ac:dyDescent="0.2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 x14ac:dyDescent="0.2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 x14ac:dyDescent="0.2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 x14ac:dyDescent="0.2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 x14ac:dyDescent="0.2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 x14ac:dyDescent="0.2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 x14ac:dyDescent="0.2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 x14ac:dyDescent="0.2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 x14ac:dyDescent="0.2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 x14ac:dyDescent="0.2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 x14ac:dyDescent="0.2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 x14ac:dyDescent="0.2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 x14ac:dyDescent="0.2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 x14ac:dyDescent="0.2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 x14ac:dyDescent="0.2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 x14ac:dyDescent="0.2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 x14ac:dyDescent="0.2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 x14ac:dyDescent="0.2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 x14ac:dyDescent="0.2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 x14ac:dyDescent="0.2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 x14ac:dyDescent="0.2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 x14ac:dyDescent="0.2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 x14ac:dyDescent="0.2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 x14ac:dyDescent="0.2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 x14ac:dyDescent="0.2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 x14ac:dyDescent="0.2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 x14ac:dyDescent="0.2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 x14ac:dyDescent="0.2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 x14ac:dyDescent="0.2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 x14ac:dyDescent="0.2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 x14ac:dyDescent="0.2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 x14ac:dyDescent="0.2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 x14ac:dyDescent="0.2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 x14ac:dyDescent="0.2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 x14ac:dyDescent="0.2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 x14ac:dyDescent="0.2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 x14ac:dyDescent="0.2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 x14ac:dyDescent="0.2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 x14ac:dyDescent="0.2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 x14ac:dyDescent="0.2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 x14ac:dyDescent="0.2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 x14ac:dyDescent="0.2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 x14ac:dyDescent="0.2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 x14ac:dyDescent="0.2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 x14ac:dyDescent="0.2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 x14ac:dyDescent="0.2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 x14ac:dyDescent="0.2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 x14ac:dyDescent="0.2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 x14ac:dyDescent="0.2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 x14ac:dyDescent="0.2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 x14ac:dyDescent="0.2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 x14ac:dyDescent="0.2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 x14ac:dyDescent="0.2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 x14ac:dyDescent="0.2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 x14ac:dyDescent="0.2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 x14ac:dyDescent="0.2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 x14ac:dyDescent="0.2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 x14ac:dyDescent="0.2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 x14ac:dyDescent="0.2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 x14ac:dyDescent="0.2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 x14ac:dyDescent="0.2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 x14ac:dyDescent="0.2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 x14ac:dyDescent="0.2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 x14ac:dyDescent="0.2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 x14ac:dyDescent="0.2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 x14ac:dyDescent="0.2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 x14ac:dyDescent="0.2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 x14ac:dyDescent="0.2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 x14ac:dyDescent="0.2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 x14ac:dyDescent="0.2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 x14ac:dyDescent="0.2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 x14ac:dyDescent="0.2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 x14ac:dyDescent="0.2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 x14ac:dyDescent="0.2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 x14ac:dyDescent="0.2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 x14ac:dyDescent="0.2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 x14ac:dyDescent="0.2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 x14ac:dyDescent="0.2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 x14ac:dyDescent="0.2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 x14ac:dyDescent="0.2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 x14ac:dyDescent="0.2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 x14ac:dyDescent="0.2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 x14ac:dyDescent="0.2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 x14ac:dyDescent="0.2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 x14ac:dyDescent="0.2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 x14ac:dyDescent="0.2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 x14ac:dyDescent="0.2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 x14ac:dyDescent="0.2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 x14ac:dyDescent="0.2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 x14ac:dyDescent="0.2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 x14ac:dyDescent="0.2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 x14ac:dyDescent="0.2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 x14ac:dyDescent="0.2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 x14ac:dyDescent="0.2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 x14ac:dyDescent="0.2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 x14ac:dyDescent="0.2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 x14ac:dyDescent="0.2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 x14ac:dyDescent="0.2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 x14ac:dyDescent="0.2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 x14ac:dyDescent="0.2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 x14ac:dyDescent="0.2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 x14ac:dyDescent="0.2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 x14ac:dyDescent="0.2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 x14ac:dyDescent="0.2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 x14ac:dyDescent="0.2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 x14ac:dyDescent="0.2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 x14ac:dyDescent="0.2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 x14ac:dyDescent="0.2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 x14ac:dyDescent="0.2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 x14ac:dyDescent="0.2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 x14ac:dyDescent="0.2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 x14ac:dyDescent="0.2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 x14ac:dyDescent="0.2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 x14ac:dyDescent="0.2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 x14ac:dyDescent="0.2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 x14ac:dyDescent="0.2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 x14ac:dyDescent="0.2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 x14ac:dyDescent="0.2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 x14ac:dyDescent="0.2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 x14ac:dyDescent="0.2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 x14ac:dyDescent="0.2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 x14ac:dyDescent="0.2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 x14ac:dyDescent="0.2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 x14ac:dyDescent="0.2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 x14ac:dyDescent="0.2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 x14ac:dyDescent="0.2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 x14ac:dyDescent="0.2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 x14ac:dyDescent="0.2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 x14ac:dyDescent="0.2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 x14ac:dyDescent="0.2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 x14ac:dyDescent="0.2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 x14ac:dyDescent="0.2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 x14ac:dyDescent="0.2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 x14ac:dyDescent="0.2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 x14ac:dyDescent="0.2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 x14ac:dyDescent="0.2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 x14ac:dyDescent="0.2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 x14ac:dyDescent="0.2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 x14ac:dyDescent="0.2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 x14ac:dyDescent="0.2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 x14ac:dyDescent="0.2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 x14ac:dyDescent="0.2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 x14ac:dyDescent="0.2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 x14ac:dyDescent="0.2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 x14ac:dyDescent="0.2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 x14ac:dyDescent="0.2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 x14ac:dyDescent="0.2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 x14ac:dyDescent="0.2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 x14ac:dyDescent="0.2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 x14ac:dyDescent="0.2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 x14ac:dyDescent="0.2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 x14ac:dyDescent="0.2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 x14ac:dyDescent="0.2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 x14ac:dyDescent="0.2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 x14ac:dyDescent="0.2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 x14ac:dyDescent="0.2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 x14ac:dyDescent="0.2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 x14ac:dyDescent="0.2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 x14ac:dyDescent="0.2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 x14ac:dyDescent="0.2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 x14ac:dyDescent="0.2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 x14ac:dyDescent="0.2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 x14ac:dyDescent="0.2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 x14ac:dyDescent="0.2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 x14ac:dyDescent="0.2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 x14ac:dyDescent="0.2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 x14ac:dyDescent="0.2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 x14ac:dyDescent="0.2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 x14ac:dyDescent="0.2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 x14ac:dyDescent="0.2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 x14ac:dyDescent="0.2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 x14ac:dyDescent="0.2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 x14ac:dyDescent="0.2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 x14ac:dyDescent="0.2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 x14ac:dyDescent="0.2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 x14ac:dyDescent="0.2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 x14ac:dyDescent="0.2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 x14ac:dyDescent="0.2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 x14ac:dyDescent="0.2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 x14ac:dyDescent="0.2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 x14ac:dyDescent="0.2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 x14ac:dyDescent="0.2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 x14ac:dyDescent="0.2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 x14ac:dyDescent="0.2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 x14ac:dyDescent="0.2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 x14ac:dyDescent="0.2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 x14ac:dyDescent="0.2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 x14ac:dyDescent="0.2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 x14ac:dyDescent="0.2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 x14ac:dyDescent="0.2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 x14ac:dyDescent="0.2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 x14ac:dyDescent="0.2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 x14ac:dyDescent="0.2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 x14ac:dyDescent="0.2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 x14ac:dyDescent="0.2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 x14ac:dyDescent="0.2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 x14ac:dyDescent="0.2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 x14ac:dyDescent="0.2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 x14ac:dyDescent="0.2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 x14ac:dyDescent="0.2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 x14ac:dyDescent="0.2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 x14ac:dyDescent="0.2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 x14ac:dyDescent="0.2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 x14ac:dyDescent="0.2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 x14ac:dyDescent="0.2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 x14ac:dyDescent="0.2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 x14ac:dyDescent="0.2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 x14ac:dyDescent="0.2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 x14ac:dyDescent="0.2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 x14ac:dyDescent="0.2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 x14ac:dyDescent="0.2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 x14ac:dyDescent="0.2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 x14ac:dyDescent="0.2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 x14ac:dyDescent="0.2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 x14ac:dyDescent="0.2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 x14ac:dyDescent="0.2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 x14ac:dyDescent="0.2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 x14ac:dyDescent="0.2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 x14ac:dyDescent="0.2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 x14ac:dyDescent="0.2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 x14ac:dyDescent="0.2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 x14ac:dyDescent="0.2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 x14ac:dyDescent="0.2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 x14ac:dyDescent="0.2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 x14ac:dyDescent="0.2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 x14ac:dyDescent="0.2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 x14ac:dyDescent="0.2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 x14ac:dyDescent="0.2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 x14ac:dyDescent="0.2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 x14ac:dyDescent="0.2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 x14ac:dyDescent="0.2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 x14ac:dyDescent="0.2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 x14ac:dyDescent="0.2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 x14ac:dyDescent="0.2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 x14ac:dyDescent="0.2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 x14ac:dyDescent="0.2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 x14ac:dyDescent="0.2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 x14ac:dyDescent="0.2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 x14ac:dyDescent="0.2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 x14ac:dyDescent="0.2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 x14ac:dyDescent="0.2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 x14ac:dyDescent="0.2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 x14ac:dyDescent="0.2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 x14ac:dyDescent="0.2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 x14ac:dyDescent="0.2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 x14ac:dyDescent="0.2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 x14ac:dyDescent="0.2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 x14ac:dyDescent="0.2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 x14ac:dyDescent="0.2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 x14ac:dyDescent="0.2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 x14ac:dyDescent="0.2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 x14ac:dyDescent="0.2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 x14ac:dyDescent="0.2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 x14ac:dyDescent="0.2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 x14ac:dyDescent="0.2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 x14ac:dyDescent="0.2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 x14ac:dyDescent="0.2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 x14ac:dyDescent="0.2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 x14ac:dyDescent="0.2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 x14ac:dyDescent="0.2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 x14ac:dyDescent="0.2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 x14ac:dyDescent="0.2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 x14ac:dyDescent="0.2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 x14ac:dyDescent="0.2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 x14ac:dyDescent="0.2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 x14ac:dyDescent="0.2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 x14ac:dyDescent="0.2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 x14ac:dyDescent="0.2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 x14ac:dyDescent="0.2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 x14ac:dyDescent="0.2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 x14ac:dyDescent="0.2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 x14ac:dyDescent="0.2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 x14ac:dyDescent="0.2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 x14ac:dyDescent="0.2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 x14ac:dyDescent="0.2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 x14ac:dyDescent="0.2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 x14ac:dyDescent="0.2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 x14ac:dyDescent="0.2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 x14ac:dyDescent="0.2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 x14ac:dyDescent="0.2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 x14ac:dyDescent="0.2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 x14ac:dyDescent="0.2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 x14ac:dyDescent="0.2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 x14ac:dyDescent="0.2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 x14ac:dyDescent="0.2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 x14ac:dyDescent="0.2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 x14ac:dyDescent="0.2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 x14ac:dyDescent="0.2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 x14ac:dyDescent="0.2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 x14ac:dyDescent="0.2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 x14ac:dyDescent="0.2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 x14ac:dyDescent="0.2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 x14ac:dyDescent="0.2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 x14ac:dyDescent="0.2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 x14ac:dyDescent="0.2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 x14ac:dyDescent="0.2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 x14ac:dyDescent="0.2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 x14ac:dyDescent="0.2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 x14ac:dyDescent="0.2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 x14ac:dyDescent="0.2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 x14ac:dyDescent="0.2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 x14ac:dyDescent="0.2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 x14ac:dyDescent="0.2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 x14ac:dyDescent="0.2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 x14ac:dyDescent="0.2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 x14ac:dyDescent="0.2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 x14ac:dyDescent="0.2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 x14ac:dyDescent="0.2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 x14ac:dyDescent="0.2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 x14ac:dyDescent="0.2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 x14ac:dyDescent="0.2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 x14ac:dyDescent="0.2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 x14ac:dyDescent="0.2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 x14ac:dyDescent="0.2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 x14ac:dyDescent="0.2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 x14ac:dyDescent="0.2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 x14ac:dyDescent="0.2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 x14ac:dyDescent="0.2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 x14ac:dyDescent="0.2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 x14ac:dyDescent="0.2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 x14ac:dyDescent="0.2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 x14ac:dyDescent="0.2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 x14ac:dyDescent="0.2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 x14ac:dyDescent="0.2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 x14ac:dyDescent="0.2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 x14ac:dyDescent="0.2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 x14ac:dyDescent="0.2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 x14ac:dyDescent="0.2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 x14ac:dyDescent="0.2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 x14ac:dyDescent="0.2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 x14ac:dyDescent="0.2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 x14ac:dyDescent="0.2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 x14ac:dyDescent="0.2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 x14ac:dyDescent="0.2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 x14ac:dyDescent="0.2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 x14ac:dyDescent="0.2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 x14ac:dyDescent="0.2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 x14ac:dyDescent="0.2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 x14ac:dyDescent="0.2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 x14ac:dyDescent="0.2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 x14ac:dyDescent="0.2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 x14ac:dyDescent="0.2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 x14ac:dyDescent="0.2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 x14ac:dyDescent="0.2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 x14ac:dyDescent="0.2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 x14ac:dyDescent="0.2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 x14ac:dyDescent="0.2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 x14ac:dyDescent="0.2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 x14ac:dyDescent="0.2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 x14ac:dyDescent="0.2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 x14ac:dyDescent="0.2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 x14ac:dyDescent="0.2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 x14ac:dyDescent="0.2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 x14ac:dyDescent="0.2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 x14ac:dyDescent="0.2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 x14ac:dyDescent="0.2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 x14ac:dyDescent="0.2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 x14ac:dyDescent="0.2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 x14ac:dyDescent="0.2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 x14ac:dyDescent="0.2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 x14ac:dyDescent="0.2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 x14ac:dyDescent="0.2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 x14ac:dyDescent="0.2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 x14ac:dyDescent="0.2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 x14ac:dyDescent="0.2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 x14ac:dyDescent="0.2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 x14ac:dyDescent="0.2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 x14ac:dyDescent="0.2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 x14ac:dyDescent="0.2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 x14ac:dyDescent="0.2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 x14ac:dyDescent="0.2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 x14ac:dyDescent="0.2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 x14ac:dyDescent="0.2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 x14ac:dyDescent="0.2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 x14ac:dyDescent="0.2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 x14ac:dyDescent="0.2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 x14ac:dyDescent="0.2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 x14ac:dyDescent="0.2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 x14ac:dyDescent="0.2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 x14ac:dyDescent="0.2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 x14ac:dyDescent="0.2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 x14ac:dyDescent="0.2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 x14ac:dyDescent="0.2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 x14ac:dyDescent="0.2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 x14ac:dyDescent="0.2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 x14ac:dyDescent="0.2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 x14ac:dyDescent="0.2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 x14ac:dyDescent="0.2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 x14ac:dyDescent="0.2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 x14ac:dyDescent="0.2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 x14ac:dyDescent="0.2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 x14ac:dyDescent="0.2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 x14ac:dyDescent="0.2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 x14ac:dyDescent="0.2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 x14ac:dyDescent="0.2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 x14ac:dyDescent="0.2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 x14ac:dyDescent="0.2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 x14ac:dyDescent="0.2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 x14ac:dyDescent="0.2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 x14ac:dyDescent="0.2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 x14ac:dyDescent="0.2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 x14ac:dyDescent="0.2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 x14ac:dyDescent="0.2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 x14ac:dyDescent="0.2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 x14ac:dyDescent="0.2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 x14ac:dyDescent="0.2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 x14ac:dyDescent="0.2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 x14ac:dyDescent="0.2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 x14ac:dyDescent="0.2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 x14ac:dyDescent="0.2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 x14ac:dyDescent="0.2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 x14ac:dyDescent="0.2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 x14ac:dyDescent="0.2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 x14ac:dyDescent="0.2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 x14ac:dyDescent="0.2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 x14ac:dyDescent="0.2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 x14ac:dyDescent="0.2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 x14ac:dyDescent="0.2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 x14ac:dyDescent="0.2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 x14ac:dyDescent="0.2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 x14ac:dyDescent="0.2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 x14ac:dyDescent="0.2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 x14ac:dyDescent="0.2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 x14ac:dyDescent="0.2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 x14ac:dyDescent="0.2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 x14ac:dyDescent="0.2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 x14ac:dyDescent="0.2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 x14ac:dyDescent="0.2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 x14ac:dyDescent="0.2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 x14ac:dyDescent="0.2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 x14ac:dyDescent="0.2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 x14ac:dyDescent="0.2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 x14ac:dyDescent="0.2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 x14ac:dyDescent="0.2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 x14ac:dyDescent="0.2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 x14ac:dyDescent="0.2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 x14ac:dyDescent="0.2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 x14ac:dyDescent="0.2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 x14ac:dyDescent="0.2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 x14ac:dyDescent="0.2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 x14ac:dyDescent="0.2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 x14ac:dyDescent="0.2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 x14ac:dyDescent="0.2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 x14ac:dyDescent="0.2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 x14ac:dyDescent="0.2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 x14ac:dyDescent="0.2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 x14ac:dyDescent="0.2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 x14ac:dyDescent="0.2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 x14ac:dyDescent="0.2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 x14ac:dyDescent="0.2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 x14ac:dyDescent="0.2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 x14ac:dyDescent="0.2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 x14ac:dyDescent="0.2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 x14ac:dyDescent="0.2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 x14ac:dyDescent="0.2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 x14ac:dyDescent="0.2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 x14ac:dyDescent="0.2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 x14ac:dyDescent="0.2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 x14ac:dyDescent="0.2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 x14ac:dyDescent="0.2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 x14ac:dyDescent="0.2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 x14ac:dyDescent="0.2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 x14ac:dyDescent="0.2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 x14ac:dyDescent="0.2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 x14ac:dyDescent="0.2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 x14ac:dyDescent="0.2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 x14ac:dyDescent="0.2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 x14ac:dyDescent="0.2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 x14ac:dyDescent="0.2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 x14ac:dyDescent="0.2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 x14ac:dyDescent="0.2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 x14ac:dyDescent="0.2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 x14ac:dyDescent="0.2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 x14ac:dyDescent="0.2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 x14ac:dyDescent="0.2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 x14ac:dyDescent="0.2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 x14ac:dyDescent="0.2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 x14ac:dyDescent="0.2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 x14ac:dyDescent="0.2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 x14ac:dyDescent="0.2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 x14ac:dyDescent="0.2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 x14ac:dyDescent="0.2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 x14ac:dyDescent="0.2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 x14ac:dyDescent="0.2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 x14ac:dyDescent="0.2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 x14ac:dyDescent="0.2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 x14ac:dyDescent="0.2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 x14ac:dyDescent="0.2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 x14ac:dyDescent="0.2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 x14ac:dyDescent="0.2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 x14ac:dyDescent="0.2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 x14ac:dyDescent="0.2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 x14ac:dyDescent="0.2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 x14ac:dyDescent="0.2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 x14ac:dyDescent="0.2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 x14ac:dyDescent="0.2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 x14ac:dyDescent="0.2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 x14ac:dyDescent="0.2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 x14ac:dyDescent="0.2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 x14ac:dyDescent="0.2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 x14ac:dyDescent="0.2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 x14ac:dyDescent="0.2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 x14ac:dyDescent="0.2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 x14ac:dyDescent="0.2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 x14ac:dyDescent="0.2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 x14ac:dyDescent="0.2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 x14ac:dyDescent="0.2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 x14ac:dyDescent="0.2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 x14ac:dyDescent="0.2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 x14ac:dyDescent="0.2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 x14ac:dyDescent="0.2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 x14ac:dyDescent="0.2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 x14ac:dyDescent="0.2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 x14ac:dyDescent="0.2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 x14ac:dyDescent="0.2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 x14ac:dyDescent="0.2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 x14ac:dyDescent="0.2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 x14ac:dyDescent="0.2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 x14ac:dyDescent="0.2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 x14ac:dyDescent="0.2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 x14ac:dyDescent="0.2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 x14ac:dyDescent="0.2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 x14ac:dyDescent="0.2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 x14ac:dyDescent="0.2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 x14ac:dyDescent="0.2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 x14ac:dyDescent="0.2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 x14ac:dyDescent="0.2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 x14ac:dyDescent="0.2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 x14ac:dyDescent="0.2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 x14ac:dyDescent="0.2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 x14ac:dyDescent="0.2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 x14ac:dyDescent="0.2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 x14ac:dyDescent="0.2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 x14ac:dyDescent="0.2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 x14ac:dyDescent="0.2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 x14ac:dyDescent="0.2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 x14ac:dyDescent="0.2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 x14ac:dyDescent="0.2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 x14ac:dyDescent="0.2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 x14ac:dyDescent="0.2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 x14ac:dyDescent="0.2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 x14ac:dyDescent="0.2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 x14ac:dyDescent="0.2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 x14ac:dyDescent="0.2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 x14ac:dyDescent="0.2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 x14ac:dyDescent="0.2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 x14ac:dyDescent="0.2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 x14ac:dyDescent="0.2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 x14ac:dyDescent="0.2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 x14ac:dyDescent="0.2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 x14ac:dyDescent="0.2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 x14ac:dyDescent="0.2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 x14ac:dyDescent="0.2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 x14ac:dyDescent="0.2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 x14ac:dyDescent="0.2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 x14ac:dyDescent="0.2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 x14ac:dyDescent="0.2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 x14ac:dyDescent="0.2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 x14ac:dyDescent="0.2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 x14ac:dyDescent="0.2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 x14ac:dyDescent="0.2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 x14ac:dyDescent="0.2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 x14ac:dyDescent="0.2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 x14ac:dyDescent="0.2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 x14ac:dyDescent="0.2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 x14ac:dyDescent="0.2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 x14ac:dyDescent="0.2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 x14ac:dyDescent="0.2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 x14ac:dyDescent="0.2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 x14ac:dyDescent="0.2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 x14ac:dyDescent="0.2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 x14ac:dyDescent="0.2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 x14ac:dyDescent="0.2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 x14ac:dyDescent="0.2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 x14ac:dyDescent="0.2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 x14ac:dyDescent="0.2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 x14ac:dyDescent="0.2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 x14ac:dyDescent="0.2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 x14ac:dyDescent="0.2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 x14ac:dyDescent="0.2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 x14ac:dyDescent="0.2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 x14ac:dyDescent="0.2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 x14ac:dyDescent="0.2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 x14ac:dyDescent="0.2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 x14ac:dyDescent="0.2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 x14ac:dyDescent="0.2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 x14ac:dyDescent="0.2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 x14ac:dyDescent="0.2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 x14ac:dyDescent="0.2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 x14ac:dyDescent="0.2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 x14ac:dyDescent="0.2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 x14ac:dyDescent="0.2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 x14ac:dyDescent="0.2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 x14ac:dyDescent="0.2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 x14ac:dyDescent="0.2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 x14ac:dyDescent="0.2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 x14ac:dyDescent="0.2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 x14ac:dyDescent="0.2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 x14ac:dyDescent="0.2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 x14ac:dyDescent="0.2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 x14ac:dyDescent="0.2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 x14ac:dyDescent="0.2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 x14ac:dyDescent="0.2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 x14ac:dyDescent="0.2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 x14ac:dyDescent="0.2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 x14ac:dyDescent="0.2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 x14ac:dyDescent="0.2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 x14ac:dyDescent="0.2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 x14ac:dyDescent="0.2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 x14ac:dyDescent="0.2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 x14ac:dyDescent="0.2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 x14ac:dyDescent="0.2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 x14ac:dyDescent="0.2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 x14ac:dyDescent="0.2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 x14ac:dyDescent="0.2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 x14ac:dyDescent="0.2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 x14ac:dyDescent="0.2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 x14ac:dyDescent="0.2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 x14ac:dyDescent="0.2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 x14ac:dyDescent="0.2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 x14ac:dyDescent="0.2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 x14ac:dyDescent="0.2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 x14ac:dyDescent="0.2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 x14ac:dyDescent="0.2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 x14ac:dyDescent="0.2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 x14ac:dyDescent="0.2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 x14ac:dyDescent="0.2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 x14ac:dyDescent="0.2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 x14ac:dyDescent="0.2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 x14ac:dyDescent="0.2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 x14ac:dyDescent="0.2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 x14ac:dyDescent="0.2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 x14ac:dyDescent="0.2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 x14ac:dyDescent="0.2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 x14ac:dyDescent="0.2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 x14ac:dyDescent="0.2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 x14ac:dyDescent="0.2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 x14ac:dyDescent="0.2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 x14ac:dyDescent="0.2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 x14ac:dyDescent="0.2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 x14ac:dyDescent="0.2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 x14ac:dyDescent="0.2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 x14ac:dyDescent="0.2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 x14ac:dyDescent="0.2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 x14ac:dyDescent="0.2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 x14ac:dyDescent="0.2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 x14ac:dyDescent="0.2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 x14ac:dyDescent="0.2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 x14ac:dyDescent="0.2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 x14ac:dyDescent="0.2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 x14ac:dyDescent="0.2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 x14ac:dyDescent="0.2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 x14ac:dyDescent="0.2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 x14ac:dyDescent="0.2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 x14ac:dyDescent="0.2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 x14ac:dyDescent="0.2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 x14ac:dyDescent="0.2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 x14ac:dyDescent="0.2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 x14ac:dyDescent="0.2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 x14ac:dyDescent="0.2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 x14ac:dyDescent="0.2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 x14ac:dyDescent="0.2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 x14ac:dyDescent="0.2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 x14ac:dyDescent="0.2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 x14ac:dyDescent="0.2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 x14ac:dyDescent="0.2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 x14ac:dyDescent="0.2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 x14ac:dyDescent="0.2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 x14ac:dyDescent="0.2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 x14ac:dyDescent="0.2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 x14ac:dyDescent="0.2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 x14ac:dyDescent="0.2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 x14ac:dyDescent="0.2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 x14ac:dyDescent="0.2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 x14ac:dyDescent="0.2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 x14ac:dyDescent="0.2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 x14ac:dyDescent="0.2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 x14ac:dyDescent="0.2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 x14ac:dyDescent="0.2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 x14ac:dyDescent="0.2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 x14ac:dyDescent="0.2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 x14ac:dyDescent="0.2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 x14ac:dyDescent="0.2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 x14ac:dyDescent="0.2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 x14ac:dyDescent="0.2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 x14ac:dyDescent="0.2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 x14ac:dyDescent="0.2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 x14ac:dyDescent="0.2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 x14ac:dyDescent="0.2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 x14ac:dyDescent="0.2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 x14ac:dyDescent="0.2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 x14ac:dyDescent="0.2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 x14ac:dyDescent="0.2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 x14ac:dyDescent="0.2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 x14ac:dyDescent="0.2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 x14ac:dyDescent="0.2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 x14ac:dyDescent="0.2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 x14ac:dyDescent="0.2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 x14ac:dyDescent="0.2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 x14ac:dyDescent="0.2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 x14ac:dyDescent="0.2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 x14ac:dyDescent="0.2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 x14ac:dyDescent="0.2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 x14ac:dyDescent="0.2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 x14ac:dyDescent="0.2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 x14ac:dyDescent="0.2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 x14ac:dyDescent="0.2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 x14ac:dyDescent="0.2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 x14ac:dyDescent="0.2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 x14ac:dyDescent="0.2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 x14ac:dyDescent="0.2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 x14ac:dyDescent="0.2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 x14ac:dyDescent="0.2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 x14ac:dyDescent="0.2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 x14ac:dyDescent="0.2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 x14ac:dyDescent="0.2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 x14ac:dyDescent="0.2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/>
  <mergeCells count="122"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M8:M10"/>
    <mergeCell ref="O7:S7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W13:W46 X13:AR45 AS18:AV18 AS13:AV13 E13:F45 I13:V45 G27:H45 G13:H25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Dr. Sléder Tamás</cp:lastModifiedBy>
  <cp:lastPrinted>2017-06-02T09:01:19Z</cp:lastPrinted>
  <dcterms:created xsi:type="dcterms:W3CDTF">2002-10-08T11:50:37Z</dcterms:created>
  <dcterms:modified xsi:type="dcterms:W3CDTF">2017-07-31T12:18:41Z</dcterms:modified>
</cp:coreProperties>
</file>